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Qtermo\Cenníky\Cenníky 2024\"/>
    </mc:Choice>
  </mc:AlternateContent>
  <xr:revisionPtr revIDLastSave="0" documentId="13_ncr:1_{D7384FB3-AB87-4F2F-9D2B-190C4FDBB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pelné čerpadlá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6" i="1"/>
  <c r="F14" i="1"/>
  <c r="F13" i="1"/>
  <c r="F11" i="1"/>
  <c r="F10" i="1"/>
  <c r="F9" i="1"/>
  <c r="F8" i="1"/>
  <c r="F7" i="1"/>
  <c r="F5" i="1"/>
  <c r="R72" i="1"/>
  <c r="R70" i="1"/>
  <c r="R69" i="1"/>
  <c r="R68" i="1"/>
  <c r="R67" i="1"/>
  <c r="R65" i="1"/>
  <c r="R58" i="1"/>
  <c r="R57" i="1"/>
  <c r="R56" i="1"/>
  <c r="F72" i="1"/>
  <c r="F70" i="1"/>
  <c r="F69" i="1"/>
  <c r="F68" i="1"/>
  <c r="F67" i="1"/>
  <c r="F65" i="1"/>
  <c r="F63" i="1"/>
  <c r="F62" i="1"/>
  <c r="F61" i="1"/>
  <c r="F59" i="1"/>
  <c r="F58" i="1"/>
  <c r="F57" i="1"/>
  <c r="F56" i="1"/>
  <c r="F28" i="1" l="1"/>
  <c r="F29" i="1"/>
  <c r="F27" i="1"/>
  <c r="F51" i="1" l="1"/>
  <c r="F50" i="1"/>
  <c r="F49" i="1"/>
  <c r="F48" i="1"/>
  <c r="F47" i="1"/>
  <c r="F46" i="1"/>
  <c r="F53" i="1"/>
  <c r="F44" i="1"/>
  <c r="F43" i="1"/>
  <c r="F42" i="1"/>
  <c r="F41" i="1"/>
  <c r="F39" i="1"/>
  <c r="F38" i="1"/>
  <c r="F37" i="1"/>
  <c r="F36" i="1"/>
  <c r="F24" i="1"/>
  <c r="F25" i="1"/>
  <c r="F31" i="1"/>
  <c r="F32" i="1"/>
  <c r="F33" i="1"/>
  <c r="F34" i="1"/>
  <c r="F23" i="1"/>
</calcChain>
</file>

<file path=xl/sharedStrings.xml><?xml version="1.0" encoding="utf-8"?>
<sst xmlns="http://schemas.openxmlformats.org/spreadsheetml/2006/main" count="673" uniqueCount="233">
  <si>
    <t>Objednací kód zboží</t>
  </si>
  <si>
    <t>EAN</t>
  </si>
  <si>
    <t>DPC
EUR bez DPH</t>
  </si>
  <si>
    <t>DPC
EUR s DPH</t>
  </si>
  <si>
    <t>Kategória elektrozariadenia</t>
  </si>
  <si>
    <t>Recyklač. poplatok bez DPH</t>
  </si>
  <si>
    <t>MJ</t>
  </si>
  <si>
    <t>Balení</t>
  </si>
  <si>
    <t>Celní sazebník</t>
  </si>
  <si>
    <t xml:space="preserve">Stát původu </t>
  </si>
  <si>
    <t>Brutto hmotnost v kg</t>
  </si>
  <si>
    <t>Netto hmotnost v kg</t>
  </si>
  <si>
    <t>Energetická trieda</t>
  </si>
  <si>
    <t>Pozn.</t>
  </si>
  <si>
    <t>Balící specifikace</t>
  </si>
  <si>
    <t>Kód rabatovej skupiny</t>
  </si>
  <si>
    <t>Platnosť ceny od</t>
  </si>
  <si>
    <t>Platnosť ceny do</t>
  </si>
  <si>
    <t>Počet zákadných MJ v balení</t>
  </si>
  <si>
    <t>Počet zákadných MJ na palete</t>
  </si>
  <si>
    <t xml:space="preserve">Bezpečnostné listy </t>
  </si>
  <si>
    <t>Dáta pripravil</t>
  </si>
  <si>
    <t>ks</t>
  </si>
  <si>
    <t>balené na samostatnej palete</t>
  </si>
  <si>
    <t>NIE</t>
  </si>
  <si>
    <t>vrablova@qtermo.cz</t>
  </si>
  <si>
    <t>CZ</t>
  </si>
  <si>
    <t xml:space="preserve"> Typové označení Qtermo</t>
  </si>
  <si>
    <t>1ks</t>
  </si>
  <si>
    <t>Plocha výmenníka
(m2)</t>
  </si>
  <si>
    <t>DPC CZK bez DPH</t>
  </si>
  <si>
    <t>Hĺbka/Dĺžka v mm Vnútor/Vonk.</t>
  </si>
  <si>
    <t>Výška v mm Vnútor/Vonk</t>
  </si>
  <si>
    <t>Šírka v mm Vnútor/Vonk</t>
  </si>
  <si>
    <t>Popis zboží</t>
  </si>
  <si>
    <t>Q HP3AWX 08 D</t>
  </si>
  <si>
    <t>Q HP3AWX 08 DR</t>
  </si>
  <si>
    <t>Q HP3AWX 16 D</t>
  </si>
  <si>
    <t>Q HP3AWX 16 DR</t>
  </si>
  <si>
    <t>Q HP3AW 08 A</t>
  </si>
  <si>
    <t>Q HP3AW 08 AR</t>
  </si>
  <si>
    <t>Q HP3AW 16 A</t>
  </si>
  <si>
    <t>Q HP3AW 16 AR</t>
  </si>
  <si>
    <t>Tepelné čerpadlá  AIR  (systém vzduch - voda)</t>
  </si>
  <si>
    <t>Tepelné čerpadlá  DYNAMIC (systém vzduch - voda)</t>
  </si>
  <si>
    <t>Tepelné čerpadlá  ECONOMIC (systém vzduch - voda)</t>
  </si>
  <si>
    <t>Tepelné čerpadlá  AMBIENT (systém vzduch - voda)</t>
  </si>
  <si>
    <t>Tepelné čerpadlá  SPLIT (systém vzduch - voda)</t>
  </si>
  <si>
    <t>Tepelné čerpadlá  TERRA NEO (systém zem - voda)</t>
  </si>
  <si>
    <t>Tepelné čerpadlá  (ohrev vody)</t>
  </si>
  <si>
    <t>TC AIR CLASSIC, vykurovací výkon (5,0 - 12,8 kW), chladiaci výkon ( 4,8 - 11,0 kW)</t>
  </si>
  <si>
    <t>TC AIR PERFORMANCE, vykurovací výkon (7,0 - 18,0 kW), chladiaci výkon ( 8,4 - 17,0 kW)</t>
  </si>
  <si>
    <t>TC AIR PASSIVE, vykurovací výkon (4,3 - 8,8 kW), chladiaci výkon ( 4,8 - 8,0 kW)</t>
  </si>
  <si>
    <t>TC AMBIENT, HP3AW 08 A, vykurovací výkon (4,5 - 13,0 kW)</t>
  </si>
  <si>
    <t>TC AMBIENT, HP3AW 08 AR, vykurovací výkon (4,5 - 13,0 kW), chladiaci výkon ( 6,5 - 11,5 kW)</t>
  </si>
  <si>
    <t>TC AMBIENT, HP3AW 16 AR, vykurovací výkon (8,5 - 22,0 kW), chladiaci výkon ( 6,5 - 16,5 kW)</t>
  </si>
  <si>
    <t>Q AIR PASSIVE</t>
  </si>
  <si>
    <t>Q AIR CLASSIC</t>
  </si>
  <si>
    <t>Q AIR PERFORMANCE</t>
  </si>
  <si>
    <t>TC DYNAMIC, HP3AWX 08 D, vykurovací výkon (4,9 - 13,0 kW)</t>
  </si>
  <si>
    <t>TC DYNAMIC, HP3AWX 08 DR, vykurovací výkon (4,9 - 13,0 kW), chladiaci výkon ( 6,5 - 11,5 kW)</t>
  </si>
  <si>
    <t>TC DYNAMIC, HP3AWX 16 D, vykurovací výkon (6,3 - 22,0 kW)</t>
  </si>
  <si>
    <t>TC DYNAMIC, HP3AWX 16 DR, vykurovací výkon (6,3 - 22,0 kW), chladiaci výkon ( 6,5 - 16,5 kW)</t>
  </si>
  <si>
    <t>Q HP3BW 07 NP</t>
  </si>
  <si>
    <t>Q HP3BW 12 NP</t>
  </si>
  <si>
    <t>Q HP3BW 18 NP</t>
  </si>
  <si>
    <t>Q HP3BW 07 N</t>
  </si>
  <si>
    <t>Q HP3BW 12 N</t>
  </si>
  <si>
    <t>Q HP3BW 18 N</t>
  </si>
  <si>
    <t>TC TERRA NEO, HP3BW 07 N, vykurovací výkon (4,5 - 9,0 kW)</t>
  </si>
  <si>
    <t>TC TERRA NEO, HP3BW 07 NP, vykurovací výkon (4,5 - 9,0 kW), pasívne chladenie</t>
  </si>
  <si>
    <t>TC TERRA NEO, HP3BW 12 N, vykurovací výkon (6,5 - 16,0 kW)</t>
  </si>
  <si>
    <t>TC TERRA NEO, HP3BW 12 NP, vykurovací výkon (6,5 - 16,0 kW), pasívne chladenie</t>
  </si>
  <si>
    <t>TC TERRA NEO, HP3BW 18 N, vykurovací výkon (10,0 - 22,0 kW)</t>
  </si>
  <si>
    <t>TC TERRA NEO, HP3BW 18 NP, vykurovací výkon (10,0 - 22,0 kW), pasívne chladenie</t>
  </si>
  <si>
    <t xml:space="preserve">Q HP3AW ZHI 32 </t>
  </si>
  <si>
    <t>Q HP3AW ZHI 32 AC</t>
  </si>
  <si>
    <t>Q HP3AW ZHI 40</t>
  </si>
  <si>
    <t>Q HP3AW ZHI 40 AC</t>
  </si>
  <si>
    <t>TC SPLIT, HP3AW ZHI 32, vykurovací výkon (35,1 kW)</t>
  </si>
  <si>
    <t>TC SPLIT,HP3AW ZHI 32 AC, vykurovací výkon (35,1 kW), chladiaci výkon ( 36,2 kW)</t>
  </si>
  <si>
    <t>TC SPLIT, HP3AW ZHI 40, vykurovací výkon (43,8 kW)</t>
  </si>
  <si>
    <t>TC SPLIT, HP3AW ZHI 40 AC, vykurovací výkon (43,8 kW), chladiaci výkon ( 46,0 kW)</t>
  </si>
  <si>
    <t>Q x-change fresh 300 A I</t>
  </si>
  <si>
    <t>Tepelné čerpadlo x-change fresh 300 A I, pre ohrev teplej vody, s objemom 258 litrov</t>
  </si>
  <si>
    <t>1.5.1.</t>
  </si>
  <si>
    <t>220 / 180 x 2</t>
  </si>
  <si>
    <t>240/ 180 x 2</t>
  </si>
  <si>
    <t>225/ 180 x 2</t>
  </si>
  <si>
    <t>250/ 180 x 2</t>
  </si>
  <si>
    <t>640 /964 x 2ks</t>
  </si>
  <si>
    <t>1603 /1296 x 2ks</t>
  </si>
  <si>
    <t>580/2144 x 2ks</t>
  </si>
  <si>
    <t>A+++/A++</t>
  </si>
  <si>
    <t>A+</t>
  </si>
  <si>
    <t>A++/A++</t>
  </si>
  <si>
    <t>A++/A+</t>
  </si>
  <si>
    <t>PZP</t>
  </si>
  <si>
    <t>A+++/A+++</t>
  </si>
  <si>
    <t>Q HP3AWX 08 ECO A</t>
  </si>
  <si>
    <t>Q HP3AWX 10 ECO A</t>
  </si>
  <si>
    <t>Q HP3AWX 14 ECO A</t>
  </si>
  <si>
    <t>TC ECONOMIC, HP3AWX 08 ECO A,  vykurovací výkon (10,5 kW)</t>
  </si>
  <si>
    <t>TC ECONOMIC, HP3AWX 10 ECO A, vykurovací výkon (13,2 kW)</t>
  </si>
  <si>
    <t>TC ECONOMIC, HP3AWX 14 ECO A, vykurovací výkon (16,3 kW)</t>
  </si>
  <si>
    <t>TC AMBIENT, HP3AW 16 A, vykurovací výkon (8,5 - 22,0 kW)</t>
  </si>
  <si>
    <t>4037486818832</t>
  </si>
  <si>
    <t>4037486613826</t>
  </si>
  <si>
    <t>4037486613833</t>
  </si>
  <si>
    <t>4037486768977</t>
  </si>
  <si>
    <t>4037486768984</t>
  </si>
  <si>
    <t>4037486768854</t>
  </si>
  <si>
    <t>4037486768861</t>
  </si>
  <si>
    <t>4037486768885</t>
  </si>
  <si>
    <t>4037486768892</t>
  </si>
  <si>
    <t>4037486768816</t>
  </si>
  <si>
    <t>4037486768830</t>
  </si>
  <si>
    <t>4037486768823</t>
  </si>
  <si>
    <t>4037486768847</t>
  </si>
  <si>
    <t>4037486868714</t>
  </si>
  <si>
    <t>4037486868721</t>
  </si>
  <si>
    <t>4037486476995</t>
  </si>
  <si>
    <t>4063769268551</t>
  </si>
  <si>
    <t>4063769268568</t>
  </si>
  <si>
    <t>4063769268575</t>
  </si>
  <si>
    <t>Qtermo SH PAVH-12V1FXC</t>
  </si>
  <si>
    <t>Tepelné čerpadlo Qtermo SH PAVH-12V1FXC - vonkajš.jednotka</t>
  </si>
  <si>
    <t>1.4.1.</t>
  </si>
  <si>
    <t>C</t>
  </si>
  <si>
    <t xml:space="preserve">Qtermo SH PAVH-09V1GMA +R290 </t>
  </si>
  <si>
    <t>Tepelné čerpadlo Qtermo SH PAVH-09V1GMA + R290 chladivo, vonkaj/vnútor.jednotka</t>
  </si>
  <si>
    <t>570/1165</t>
  </si>
  <si>
    <t>255/850</t>
  </si>
  <si>
    <t>550/370</t>
  </si>
  <si>
    <t>32/98</t>
  </si>
  <si>
    <t>Qtermo SH PAVH-12V1FEB</t>
  </si>
  <si>
    <t xml:space="preserve">Tepelné čerpadlo Qtermo SH PAVH-12V1FEB,vonkaj/vnútor.jednotka </t>
  </si>
  <si>
    <t>255/845</t>
  </si>
  <si>
    <t>25/85</t>
  </si>
  <si>
    <t>Qtermo SH PAVH-12V1GMA +R290</t>
  </si>
  <si>
    <t>255/950</t>
  </si>
  <si>
    <t>32/110</t>
  </si>
  <si>
    <t>Qtermo SH PAVH-19V4FEB</t>
  </si>
  <si>
    <t xml:space="preserve">Tepelné čerpadlo Qtermo SH PAVH-19V4FEB, vonkaj/vnútor.jednotka </t>
  </si>
  <si>
    <t>570/1185</t>
  </si>
  <si>
    <t>255/1450</t>
  </si>
  <si>
    <t>550/390</t>
  </si>
  <si>
    <t>25/130</t>
  </si>
  <si>
    <t>Qtermo SH PEVH-25V4DA</t>
  </si>
  <si>
    <t>Tepelné čerpadlo Qtermo SH PEVH-25V4DA, vonkajšia jednotka</t>
  </si>
  <si>
    <t>385/1215</t>
  </si>
  <si>
    <t>150/1445</t>
  </si>
  <si>
    <t>476/460</t>
  </si>
  <si>
    <t>10/185</t>
  </si>
  <si>
    <t>9/165</t>
  </si>
  <si>
    <t>Qtermo SH PEVH-30V4DA</t>
  </si>
  <si>
    <t>Tepelné čerpadlo Qtermo SH PEVH-30V4DA, vonkajšia jednotka</t>
  </si>
  <si>
    <t>385/1295</t>
  </si>
  <si>
    <t>10/200</t>
  </si>
  <si>
    <t>9/180</t>
  </si>
  <si>
    <t>Qtermo SH PEVH-45V4DA</t>
  </si>
  <si>
    <t>Tepelné čerpadlo Qtermo SH PEVH-45V4DA, vonkajšia jednotka</t>
  </si>
  <si>
    <t>385/1010</t>
  </si>
  <si>
    <t>150/1650</t>
  </si>
  <si>
    <t>476/1160</t>
  </si>
  <si>
    <t>10/370</t>
  </si>
  <si>
    <t>9/300</t>
  </si>
  <si>
    <t>Centrálna jednotka pre kaskádu TC SH PEVH - 25,30,45</t>
  </si>
  <si>
    <t>6.2.1.</t>
  </si>
  <si>
    <t>Príslušenstvo</t>
  </si>
  <si>
    <t>Podstavec pod TC SH LN-620</t>
  </si>
  <si>
    <t>Podstavec pod TČ - LN-620</t>
  </si>
  <si>
    <t>Obehové vodné čerpadlo KES25-10</t>
  </si>
  <si>
    <t>Obehové vodné čerpadlo KES25-10-180</t>
  </si>
  <si>
    <t>5.15.1</t>
  </si>
  <si>
    <t>kartonová krabica</t>
  </si>
  <si>
    <t>Obehové vodné čerpadlo FES32-12</t>
  </si>
  <si>
    <t>Obehové vodné čerpadlo FES32-12-180</t>
  </si>
  <si>
    <t>Q-termo HPM2.Z-8</t>
  </si>
  <si>
    <t> 222010</t>
  </si>
  <si>
    <t>Vonkajšia a vnútorná jednotka pre tepelné čerpadlá, s výkonom 8,2 kW</t>
  </si>
  <si>
    <t>Q-termo HPM2.Z-12</t>
  </si>
  <si>
    <t> 222011</t>
  </si>
  <si>
    <t>Vonkajšia a vnútorná jednotka pre tepelné čerpadlá, s výkonom 12,5 kW</t>
  </si>
  <si>
    <t>Q-termo HPM2.Z-16/23</t>
  </si>
  <si>
    <t xml:space="preserve">  222012 </t>
  </si>
  <si>
    <t>Vonkajšia a vnútorná jednotka pre tepelné čerpadlá, s výkonom 23 kW</t>
  </si>
  <si>
    <t>Q-termo HPM.Z</t>
  </si>
  <si>
    <t>Vonkajšia a vnútorná jednotka pre tepelné čerpadlá, s výkonom od 5,2 - 10,5 kW</t>
  </si>
  <si>
    <t>Tepelné čerpadlá vzduch - voda integrované s ohrevom TUV a akumulačnou nádrou ,,3 v 1"</t>
  </si>
  <si>
    <t xml:space="preserve">Q-termo HPM2.C - 8        </t>
  </si>
  <si>
    <t>Monoblokové tepel.čerpadlo + vnútorná jednotka zložená z hydraulic. modulu, zásobníka TUV a akumul.nádržou, s výkonom od 2,3 do 8,2kW</t>
  </si>
  <si>
    <t xml:space="preserve">Q-termo HPM2.C - 12   </t>
  </si>
  <si>
    <t>Monoblokové tepel.čerpadlo + vnútorná jednotka zložená z hydraulic. modulu, zásobníka TUV a akumul.nádržou, s výkonom od 3,8 do 12,5kW</t>
  </si>
  <si>
    <t xml:space="preserve">Q-termo HPM2.C - 16     </t>
  </si>
  <si>
    <t>Monoblokové tepel.čerpadlo + vnútorná jednotka zložená z hydraulic. modulu, zásobníka TUV a akumul.nádržou, s výkonom od 7 do 23kW</t>
  </si>
  <si>
    <t>Akumulačná nesmaltovaná nádrž pre tepelné čerpadlá</t>
  </si>
  <si>
    <t>ENERGY AKU 100 SVK</t>
  </si>
  <si>
    <t>akumulačná nesmaltovaná nádrž pre tepelné čerpadlá v objeme 100 L, horné vývody</t>
  </si>
  <si>
    <t>Stacionárne zásobníkové ohrievače vody pre tepelné čerpadlá</t>
  </si>
  <si>
    <t>ENERGY 200 SWP</t>
  </si>
  <si>
    <t>stacionárny zásobníkový ohrievač vody pre tepelné čerpadlá, o objeme 200 L, s výmenníkom 2,1 m2</t>
  </si>
  <si>
    <t>ENERGY 300 SWP</t>
  </si>
  <si>
    <t>stacionárny zásobníkový ohrievač vody pre tepelné čerpadlá, o objeme 300 L, s výmenníkom 2,6 m2</t>
  </si>
  <si>
    <t>ENERGY 300D SWPC</t>
  </si>
  <si>
    <t>stacionárny zásobníkový ohrievač vody pre tepelné čerpadlá, o objeme 300 L  so zväčšením výmenníkom 4,22 m2</t>
  </si>
  <si>
    <t>ENERGY SWVPC-250/60</t>
  </si>
  <si>
    <t>stacionárny zásobníkový ohrievač vody pre tepelné čerpadlá s akumulačnou nádržou 60 L, o objeme 235 L  so zväčšením výmenníkom 2,7 m2</t>
  </si>
  <si>
    <t>Q-termo C-MI2</t>
  </si>
  <si>
    <t>Internetový modul pre HPM.Z</t>
  </si>
  <si>
    <t>Príruba W kruhová smalt 180mm, 1 slot</t>
  </si>
  <si>
    <t> 8588005820943</t>
  </si>
  <si>
    <t xml:space="preserve">Príruba kruhová smaltovaná pre ohrievače Energy SWP, SWPC, 1 slot 6/4" pre vykurovacie teleso </t>
  </si>
  <si>
    <t>4.4.1</t>
  </si>
  <si>
    <t>TCK</t>
  </si>
  <si>
    <t>na objednávku</t>
  </si>
  <si>
    <t>NOVINKA</t>
  </si>
  <si>
    <t>x</t>
  </si>
  <si>
    <t>1 ks</t>
  </si>
  <si>
    <t>A</t>
  </si>
  <si>
    <t>B</t>
  </si>
  <si>
    <t>6.2.1</t>
  </si>
  <si>
    <t>bez obalu</t>
  </si>
  <si>
    <t>QTERMO LITE</t>
  </si>
  <si>
    <t>QTERMO SH</t>
  </si>
  <si>
    <t>QTERMO R290</t>
  </si>
  <si>
    <t xml:space="preserve">Centrálna jednotka pre kaskádu </t>
  </si>
  <si>
    <t>Aktualizácia: 2.5.2024</t>
  </si>
  <si>
    <t>Tepelné čerpadlo Qtermo SH PAVH-12V1GMA + R290 chladivo, vonkaj/vnútor.jednotka</t>
  </si>
  <si>
    <t xml:space="preserve">Tepelné čerpadlá (vzduch - voda) </t>
  </si>
  <si>
    <t xml:space="preserve">TEPELNÉ ČERPADLÁ QTERMO-  SOLAR HEATING </t>
  </si>
  <si>
    <t>TEPELNÉ ČERPADLÁ QTERMO - PZP HEATING</t>
  </si>
  <si>
    <t>TEPELNÉ ČERPADLÁ -  KOSPEL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</si>
</sst>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"/>
    <numFmt numFmtId="165" formatCode="#,##0.00\ &quot;€&quot;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181717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FBFBF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FBFBF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1" fillId="0" borderId="0"/>
    <xf numFmtId="0" fontId="11" fillId="0" borderId="0"/>
    <xf numFmtId="0" fontId="2" fillId="0" borderId="0"/>
    <xf numFmtId="0" fontId="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2" fillId="0" borderId="5" xfId="0" applyFont="1" applyBorder="1"/>
    <xf numFmtId="0" fontId="13" fillId="0" borderId="5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right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" fontId="4" fillId="4" borderId="31" xfId="0" applyNumberFormat="1" applyFont="1" applyFill="1" applyBorder="1" applyAlignment="1">
      <alignment horizontal="right" vertical="center"/>
    </xf>
    <xf numFmtId="49" fontId="8" fillId="0" borderId="31" xfId="0" applyNumberFormat="1" applyFont="1" applyBorder="1" applyAlignment="1">
      <alignment horizontal="right" vertical="center"/>
    </xf>
    <xf numFmtId="165" fontId="8" fillId="0" borderId="31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/>
    <xf numFmtId="4" fontId="8" fillId="0" borderId="5" xfId="0" applyNumberFormat="1" applyFont="1" applyBorder="1" applyAlignment="1">
      <alignment horizontal="right"/>
    </xf>
    <xf numFmtId="0" fontId="8" fillId="0" borderId="10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right" vertical="center"/>
    </xf>
    <xf numFmtId="44" fontId="8" fillId="2" borderId="5" xfId="5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5" xfId="6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0" fontId="14" fillId="0" borderId="0" xfId="0" applyFont="1"/>
    <xf numFmtId="0" fontId="14" fillId="0" borderId="5" xfId="0" applyFont="1" applyBorder="1"/>
    <xf numFmtId="0" fontId="8" fillId="0" borderId="10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0" xfId="0" applyFont="1"/>
    <xf numFmtId="0" fontId="15" fillId="0" borderId="5" xfId="0" applyFont="1" applyBorder="1"/>
    <xf numFmtId="0" fontId="8" fillId="0" borderId="24" xfId="0" applyFont="1" applyBorder="1" applyAlignment="1">
      <alignment horizontal="left" vertical="center"/>
    </xf>
    <xf numFmtId="0" fontId="8" fillId="5" borderId="25" xfId="0" applyFont="1" applyFill="1" applyBorder="1" applyAlignment="1">
      <alignment horizontal="center" vertical="center"/>
    </xf>
    <xf numFmtId="4" fontId="8" fillId="0" borderId="25" xfId="0" applyNumberFormat="1" applyFont="1" applyBorder="1" applyAlignment="1">
      <alignment horizontal="right"/>
    </xf>
    <xf numFmtId="0" fontId="8" fillId="0" borderId="27" xfId="0" applyFont="1" applyBorder="1" applyAlignment="1">
      <alignment horizontal="center" vertical="center"/>
    </xf>
    <xf numFmtId="0" fontId="8" fillId="0" borderId="25" xfId="6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0" fontId="8" fillId="0" borderId="29" xfId="4" applyFont="1" applyFill="1" applyBorder="1" applyAlignment="1">
      <alignment horizontal="center" vertical="center"/>
    </xf>
    <xf numFmtId="0" fontId="8" fillId="0" borderId="30" xfId="0" applyFont="1" applyBorder="1"/>
    <xf numFmtId="0" fontId="8" fillId="5" borderId="31" xfId="0" applyFont="1" applyFill="1" applyBorder="1" applyAlignment="1">
      <alignment horizontal="center" vertical="center"/>
    </xf>
    <xf numFmtId="4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center" vertical="center"/>
    </xf>
    <xf numFmtId="0" fontId="8" fillId="0" borderId="31" xfId="6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8" fillId="0" borderId="31" xfId="0" applyNumberFormat="1" applyFont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0" fontId="8" fillId="0" borderId="33" xfId="4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49" fontId="8" fillId="2" borderId="17" xfId="0" applyNumberFormat="1" applyFont="1" applyFill="1" applyBorder="1" applyAlignment="1">
      <alignment horizontal="right" vertical="center"/>
    </xf>
    <xf numFmtId="165" fontId="8" fillId="2" borderId="17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7" xfId="6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center" vertical="center"/>
    </xf>
    <xf numFmtId="1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2" fontId="4" fillId="7" borderId="22" xfId="0" applyNumberFormat="1" applyFont="1" applyFill="1" applyBorder="1" applyAlignment="1">
      <alignment horizontal="right" vertical="center" wrapText="1"/>
    </xf>
    <xf numFmtId="0" fontId="4" fillId="8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164" fontId="4" fillId="6" borderId="22" xfId="0" applyNumberFormat="1" applyFont="1" applyFill="1" applyBorder="1" applyAlignment="1">
      <alignment horizontal="center"/>
    </xf>
    <xf numFmtId="164" fontId="4" fillId="8" borderId="22" xfId="0" applyNumberFormat="1" applyFont="1" applyFill="1" applyBorder="1" applyAlignment="1">
      <alignment horizontal="center" vertical="center"/>
    </xf>
    <xf numFmtId="3" fontId="4" fillId="6" borderId="22" xfId="0" applyNumberFormat="1" applyFont="1" applyFill="1" applyBorder="1" applyAlignment="1">
      <alignment horizontal="center"/>
    </xf>
    <xf numFmtId="3" fontId="4" fillId="6" borderId="22" xfId="0" applyNumberFormat="1" applyFont="1" applyFill="1" applyBorder="1" applyAlignment="1">
      <alignment horizontal="center" vertical="center"/>
    </xf>
    <xf numFmtId="14" fontId="4" fillId="7" borderId="22" xfId="0" applyNumberFormat="1" applyFont="1" applyFill="1" applyBorder="1" applyAlignment="1">
      <alignment horizontal="center" vertical="center"/>
    </xf>
    <xf numFmtId="0" fontId="7" fillId="7" borderId="22" xfId="4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7" fillId="7" borderId="23" xfId="4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4" fontId="4" fillId="4" borderId="5" xfId="0" applyNumberFormat="1" applyFont="1" applyFill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0" xfId="0" applyFont="1" applyAlignment="1">
      <alignment horizontal="center"/>
    </xf>
    <xf numFmtId="0" fontId="8" fillId="0" borderId="30" xfId="0" applyFont="1" applyBorder="1" applyAlignment="1">
      <alignment horizontal="left"/>
    </xf>
    <xf numFmtId="0" fontId="8" fillId="5" borderId="31" xfId="0" applyFont="1" applyFill="1" applyBorder="1" applyAlignment="1">
      <alignment horizontal="center"/>
    </xf>
    <xf numFmtId="1" fontId="8" fillId="0" borderId="31" xfId="0" applyNumberFormat="1" applyFont="1" applyBorder="1" applyAlignment="1">
      <alignment horizontal="center"/>
    </xf>
    <xf numFmtId="4" fontId="4" fillId="4" borderId="31" xfId="0" applyNumberFormat="1" applyFont="1" applyFill="1" applyBorder="1" applyAlignment="1">
      <alignment horizontal="right"/>
    </xf>
    <xf numFmtId="49" fontId="8" fillId="2" borderId="31" xfId="1" applyNumberFormat="1" applyFont="1" applyFill="1" applyBorder="1" applyAlignment="1">
      <alignment horizontal="right"/>
    </xf>
    <xf numFmtId="44" fontId="8" fillId="2" borderId="31" xfId="5" applyFont="1" applyFill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31" xfId="0" applyNumberFormat="1" applyFont="1" applyBorder="1" applyAlignment="1">
      <alignment horizontal="center"/>
    </xf>
    <xf numFmtId="14" fontId="8" fillId="0" borderId="31" xfId="0" applyNumberFormat="1" applyFont="1" applyBorder="1" applyAlignment="1">
      <alignment horizontal="center"/>
    </xf>
    <xf numFmtId="0" fontId="8" fillId="0" borderId="33" xfId="4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4" fontId="13" fillId="4" borderId="5" xfId="0" applyNumberFormat="1" applyFont="1" applyFill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9" fontId="15" fillId="2" borderId="5" xfId="1" applyNumberFormat="1" applyFont="1" applyFill="1" applyBorder="1" applyAlignment="1">
      <alignment horizontal="right" vertical="center"/>
    </xf>
    <xf numFmtId="44" fontId="15" fillId="2" borderId="5" xfId="5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/>
    </xf>
    <xf numFmtId="3" fontId="15" fillId="0" borderId="5" xfId="0" applyNumberFormat="1" applyFont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/>
    </xf>
    <xf numFmtId="1" fontId="14" fillId="0" borderId="5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8" fillId="0" borderId="35" xfId="0" applyFont="1" applyBorder="1"/>
    <xf numFmtId="0" fontId="8" fillId="0" borderId="36" xfId="0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/>
    <xf numFmtId="4" fontId="4" fillId="4" borderId="36" xfId="0" applyNumberFormat="1" applyFont="1" applyFill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4" fillId="4" borderId="37" xfId="0" applyNumberFormat="1" applyFont="1" applyFill="1" applyBorder="1" applyAlignment="1">
      <alignment horizontal="right"/>
    </xf>
    <xf numFmtId="49" fontId="8" fillId="2" borderId="36" xfId="0" applyNumberFormat="1" applyFont="1" applyFill="1" applyBorder="1" applyAlignment="1">
      <alignment horizontal="right" vertical="center"/>
    </xf>
    <xf numFmtId="165" fontId="8" fillId="2" borderId="36" xfId="0" applyNumberFormat="1" applyFont="1" applyFill="1" applyBorder="1" applyAlignment="1">
      <alignment horizontal="right" vertical="center"/>
    </xf>
    <xf numFmtId="0" fontId="8" fillId="0" borderId="36" xfId="0" applyFont="1" applyBorder="1" applyAlignment="1">
      <alignment horizontal="center"/>
    </xf>
    <xf numFmtId="164" fontId="8" fillId="0" borderId="36" xfId="0" applyNumberFormat="1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0" fontId="8" fillId="0" borderId="38" xfId="4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13" xfId="0" applyFont="1" applyBorder="1"/>
    <xf numFmtId="0" fontId="17" fillId="0" borderId="13" xfId="0" applyFont="1" applyBorder="1"/>
    <xf numFmtId="0" fontId="8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/>
    <xf numFmtId="0" fontId="14" fillId="0" borderId="10" xfId="0" applyFont="1" applyBorder="1" applyAlignment="1">
      <alignment horizontal="left" vertical="center"/>
    </xf>
    <xf numFmtId="0" fontId="14" fillId="0" borderId="14" xfId="4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5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4" fontId="4" fillId="4" borderId="25" xfId="0" applyNumberFormat="1" applyFont="1" applyFill="1" applyBorder="1" applyAlignment="1">
      <alignment horizontal="right"/>
    </xf>
    <xf numFmtId="4" fontId="8" fillId="0" borderId="25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/>
    </xf>
    <xf numFmtId="2" fontId="8" fillId="0" borderId="25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right" vertical="center"/>
    </xf>
    <xf numFmtId="165" fontId="8" fillId="2" borderId="31" xfId="0" applyNumberFormat="1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left" vertical="center"/>
    </xf>
    <xf numFmtId="0" fontId="4" fillId="6" borderId="40" xfId="0" applyFont="1" applyFill="1" applyBorder="1" applyAlignment="1">
      <alignment horizontal="center" vertical="center"/>
    </xf>
    <xf numFmtId="1" fontId="4" fillId="6" borderId="40" xfId="0" applyNumberFormat="1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/>
    </xf>
    <xf numFmtId="4" fontId="4" fillId="7" borderId="40" xfId="0" applyNumberFormat="1" applyFont="1" applyFill="1" applyBorder="1" applyAlignment="1">
      <alignment horizontal="right" vertical="center" wrapText="1"/>
    </xf>
    <xf numFmtId="0" fontId="4" fillId="6" borderId="40" xfId="0" applyFont="1" applyFill="1" applyBorder="1" applyAlignment="1">
      <alignment horizontal="right" vertical="center"/>
    </xf>
    <xf numFmtId="0" fontId="4" fillId="8" borderId="40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/>
    </xf>
    <xf numFmtId="164" fontId="4" fillId="6" borderId="40" xfId="0" applyNumberFormat="1" applyFont="1" applyFill="1" applyBorder="1" applyAlignment="1">
      <alignment horizontal="center"/>
    </xf>
    <xf numFmtId="164" fontId="4" fillId="8" borderId="40" xfId="0" applyNumberFormat="1" applyFont="1" applyFill="1" applyBorder="1" applyAlignment="1">
      <alignment horizontal="center" vertical="center"/>
    </xf>
    <xf numFmtId="3" fontId="4" fillId="6" borderId="40" xfId="0" applyNumberFormat="1" applyFont="1" applyFill="1" applyBorder="1" applyAlignment="1">
      <alignment horizontal="center"/>
    </xf>
    <xf numFmtId="3" fontId="4" fillId="6" borderId="40" xfId="0" applyNumberFormat="1" applyFont="1" applyFill="1" applyBorder="1" applyAlignment="1">
      <alignment horizontal="center" vertical="center"/>
    </xf>
    <xf numFmtId="14" fontId="4" fillId="7" borderId="40" xfId="0" applyNumberFormat="1" applyFont="1" applyFill="1" applyBorder="1" applyAlignment="1">
      <alignment horizontal="center" vertical="center"/>
    </xf>
    <xf numFmtId="0" fontId="7" fillId="7" borderId="40" xfId="4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3" fontId="14" fillId="0" borderId="25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0" fontId="14" fillId="0" borderId="29" xfId="4" applyFont="1" applyFill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" fontId="12" fillId="4" borderId="31" xfId="0" applyNumberFormat="1" applyFont="1" applyFill="1" applyBorder="1" applyAlignment="1">
      <alignment horizontal="right"/>
    </xf>
    <xf numFmtId="4" fontId="14" fillId="0" borderId="31" xfId="0" applyNumberFormat="1" applyFont="1" applyBorder="1" applyAlignment="1">
      <alignment horizontal="right"/>
    </xf>
    <xf numFmtId="4" fontId="14" fillId="0" borderId="31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/>
    </xf>
    <xf numFmtId="0" fontId="14" fillId="0" borderId="31" xfId="0" applyFont="1" applyBorder="1" applyAlignment="1">
      <alignment horizontal="center"/>
    </xf>
    <xf numFmtId="1" fontId="14" fillId="0" borderId="31" xfId="0" applyNumberFormat="1" applyFont="1" applyBorder="1" applyAlignment="1">
      <alignment horizontal="center"/>
    </xf>
    <xf numFmtId="166" fontId="14" fillId="0" borderId="31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7" fillId="7" borderId="13" xfId="4" applyFont="1" applyFill="1" applyBorder="1" applyAlignment="1">
      <alignment horizontal="center" vertical="center"/>
    </xf>
    <xf numFmtId="0" fontId="15" fillId="0" borderId="24" xfId="0" applyFont="1" applyBorder="1"/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4" fontId="13" fillId="4" borderId="25" xfId="0" applyNumberFormat="1" applyFont="1" applyFill="1" applyBorder="1" applyAlignment="1">
      <alignment horizontal="right" vertical="center"/>
    </xf>
    <xf numFmtId="4" fontId="15" fillId="0" borderId="25" xfId="0" applyNumberFormat="1" applyFont="1" applyBorder="1" applyAlignment="1">
      <alignment horizontal="right" vertical="center"/>
    </xf>
    <xf numFmtId="49" fontId="15" fillId="2" borderId="25" xfId="1" applyNumberFormat="1" applyFont="1" applyFill="1" applyBorder="1" applyAlignment="1">
      <alignment horizontal="right" vertical="center"/>
    </xf>
    <xf numFmtId="44" fontId="15" fillId="2" borderId="25" xfId="5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/>
    </xf>
    <xf numFmtId="3" fontId="15" fillId="0" borderId="25" xfId="0" applyNumberFormat="1" applyFon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4" fontId="12" fillId="4" borderId="43" xfId="0" applyNumberFormat="1" applyFont="1" applyFill="1" applyBorder="1" applyAlignment="1">
      <alignment horizontal="right"/>
    </xf>
    <xf numFmtId="4" fontId="14" fillId="0" borderId="43" xfId="0" applyNumberFormat="1" applyFont="1" applyBorder="1" applyAlignment="1">
      <alignment horizontal="right"/>
    </xf>
    <xf numFmtId="49" fontId="14" fillId="2" borderId="43" xfId="0" applyNumberFormat="1" applyFont="1" applyFill="1" applyBorder="1" applyAlignment="1">
      <alignment horizontal="right" vertical="center"/>
    </xf>
    <xf numFmtId="165" fontId="14" fillId="2" borderId="43" xfId="0" applyNumberFormat="1" applyFont="1" applyFill="1" applyBorder="1" applyAlignment="1">
      <alignment horizontal="right" vertical="center"/>
    </xf>
    <xf numFmtId="0" fontId="14" fillId="0" borderId="43" xfId="0" applyFont="1" applyBorder="1" applyAlignment="1">
      <alignment horizontal="center"/>
    </xf>
    <xf numFmtId="1" fontId="14" fillId="0" borderId="43" xfId="0" applyNumberFormat="1" applyFont="1" applyBorder="1" applyAlignment="1">
      <alignment horizontal="center"/>
    </xf>
    <xf numFmtId="164" fontId="14" fillId="0" borderId="43" xfId="0" applyNumberFormat="1" applyFont="1" applyBorder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14" fontId="14" fillId="0" borderId="43" xfId="0" applyNumberFormat="1" applyFont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3" fontId="12" fillId="4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Border="1" applyAlignment="1">
      <alignment horizontal="right" vertical="center"/>
    </xf>
    <xf numFmtId="4" fontId="12" fillId="4" borderId="25" xfId="0" applyNumberFormat="1" applyFont="1" applyFill="1" applyBorder="1" applyAlignment="1">
      <alignment horizontal="right" vertical="center"/>
    </xf>
    <xf numFmtId="49" fontId="14" fillId="2" borderId="25" xfId="1" applyNumberFormat="1" applyFont="1" applyFill="1" applyBorder="1" applyAlignment="1">
      <alignment horizontal="right" vertical="center"/>
    </xf>
    <xf numFmtId="44" fontId="14" fillId="2" borderId="25" xfId="5" applyFont="1" applyFill="1" applyBorder="1" applyAlignment="1">
      <alignment horizontal="center" vertical="center"/>
    </xf>
    <xf numFmtId="0" fontId="15" fillId="0" borderId="30" xfId="0" applyFont="1" applyBorder="1"/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4" fontId="13" fillId="4" borderId="31" xfId="0" applyNumberFormat="1" applyFont="1" applyFill="1" applyBorder="1" applyAlignment="1">
      <alignment horizontal="right" vertical="center"/>
    </xf>
    <xf numFmtId="4" fontId="15" fillId="0" borderId="31" xfId="0" applyNumberFormat="1" applyFont="1" applyBorder="1" applyAlignment="1">
      <alignment horizontal="right" vertical="center"/>
    </xf>
    <xf numFmtId="49" fontId="15" fillId="2" borderId="31" xfId="1" applyNumberFormat="1" applyFont="1" applyFill="1" applyBorder="1" applyAlignment="1">
      <alignment horizontal="right" vertical="center"/>
    </xf>
    <xf numFmtId="44" fontId="15" fillId="2" borderId="31" xfId="5" applyFont="1" applyFill="1" applyBorder="1" applyAlignment="1">
      <alignment horizontal="right" vertical="center"/>
    </xf>
    <xf numFmtId="0" fontId="15" fillId="0" borderId="31" xfId="0" applyFont="1" applyBorder="1" applyAlignment="1">
      <alignment horizontal="center"/>
    </xf>
    <xf numFmtId="3" fontId="15" fillId="0" borderId="31" xfId="0" applyNumberFormat="1" applyFont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 wrapText="1"/>
    </xf>
    <xf numFmtId="2" fontId="4" fillId="7" borderId="40" xfId="0" applyNumberFormat="1" applyFont="1" applyFill="1" applyBorder="1" applyAlignment="1">
      <alignment horizontal="righ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4" fontId="8" fillId="0" borderId="31" xfId="0" applyNumberFormat="1" applyFont="1" applyBorder="1" applyAlignment="1">
      <alignment horizontal="right" vertical="center"/>
    </xf>
    <xf numFmtId="49" fontId="8" fillId="2" borderId="31" xfId="1" applyNumberFormat="1" applyFont="1" applyFill="1" applyBorder="1" applyAlignment="1">
      <alignment horizontal="right" vertical="center"/>
    </xf>
    <xf numFmtId="44" fontId="8" fillId="2" borderId="31" xfId="5" applyFont="1" applyFill="1" applyBorder="1" applyAlignment="1">
      <alignment horizontal="right" vertical="center"/>
    </xf>
    <xf numFmtId="0" fontId="16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wrapText="1"/>
    </xf>
    <xf numFmtId="0" fontId="8" fillId="0" borderId="30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49" fontId="8" fillId="2" borderId="25" xfId="1" applyNumberFormat="1" applyFont="1" applyFill="1" applyBorder="1" applyAlignment="1">
      <alignment horizontal="right" vertical="center"/>
    </xf>
    <xf numFmtId="44" fontId="8" fillId="2" borderId="25" xfId="5" applyFont="1" applyFill="1" applyBorder="1" applyAlignment="1">
      <alignment horizontal="right" vertical="center"/>
    </xf>
    <xf numFmtId="0" fontId="19" fillId="0" borderId="11" xfId="0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center"/>
    </xf>
    <xf numFmtId="0" fontId="19" fillId="0" borderId="1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" fillId="5" borderId="17" xfId="0" applyFont="1" applyFill="1" applyBorder="1" applyAlignment="1">
      <alignment horizontal="center"/>
    </xf>
    <xf numFmtId="0" fontId="19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0" xfId="0" applyFont="1"/>
    <xf numFmtId="1" fontId="20" fillId="0" borderId="5" xfId="0" applyNumberFormat="1" applyFont="1" applyBorder="1" applyAlignment="1">
      <alignment horizontal="center"/>
    </xf>
    <xf numFmtId="1" fontId="20" fillId="0" borderId="25" xfId="0" applyNumberFormat="1" applyFont="1" applyBorder="1" applyAlignment="1">
      <alignment horizontal="center"/>
    </xf>
    <xf numFmtId="0" fontId="19" fillId="0" borderId="26" xfId="0" applyFont="1" applyBorder="1" applyAlignment="1">
      <alignment horizontal="left" vertical="top" wrapText="1"/>
    </xf>
    <xf numFmtId="1" fontId="1" fillId="0" borderId="31" xfId="0" applyNumberFormat="1" applyFont="1" applyBorder="1" applyAlignment="1">
      <alignment horizontal="center"/>
    </xf>
    <xf numFmtId="0" fontId="19" fillId="0" borderId="31" xfId="0" applyFont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center" vertical="center"/>
    </xf>
    <xf numFmtId="1" fontId="4" fillId="9" borderId="22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left" vertical="center"/>
    </xf>
    <xf numFmtId="2" fontId="4" fillId="10" borderId="22" xfId="0" applyNumberFormat="1" applyFont="1" applyFill="1" applyBorder="1" applyAlignment="1">
      <alignment horizontal="right" vertical="center" wrapText="1"/>
    </xf>
    <xf numFmtId="0" fontId="4" fillId="11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/>
    </xf>
    <xf numFmtId="164" fontId="4" fillId="9" borderId="22" xfId="0" applyNumberFormat="1" applyFont="1" applyFill="1" applyBorder="1" applyAlignment="1">
      <alignment horizontal="center"/>
    </xf>
    <xf numFmtId="164" fontId="4" fillId="11" borderId="22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/>
    </xf>
    <xf numFmtId="3" fontId="4" fillId="9" borderId="22" xfId="0" applyNumberFormat="1" applyFont="1" applyFill="1" applyBorder="1" applyAlignment="1">
      <alignment horizontal="center" vertical="center"/>
    </xf>
    <xf numFmtId="14" fontId="4" fillId="10" borderId="22" xfId="0" applyNumberFormat="1" applyFont="1" applyFill="1" applyBorder="1" applyAlignment="1">
      <alignment horizontal="center" vertical="center"/>
    </xf>
    <xf numFmtId="0" fontId="7" fillId="10" borderId="22" xfId="4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5" borderId="43" xfId="0" applyFont="1" applyFill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4" fontId="8" fillId="0" borderId="43" xfId="0" applyNumberFormat="1" applyFont="1" applyBorder="1" applyAlignment="1">
      <alignment horizontal="right"/>
    </xf>
    <xf numFmtId="0" fontId="8" fillId="2" borderId="43" xfId="0" applyFont="1" applyFill="1" applyBorder="1" applyAlignment="1">
      <alignment horizontal="right" vertical="center"/>
    </xf>
    <xf numFmtId="165" fontId="8" fillId="2" borderId="43" xfId="0" applyNumberFormat="1" applyFont="1" applyFill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6" applyFont="1" applyBorder="1" applyAlignment="1">
      <alignment horizontal="center"/>
    </xf>
    <xf numFmtId="1" fontId="8" fillId="0" borderId="43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/>
    </xf>
    <xf numFmtId="3" fontId="8" fillId="0" borderId="43" xfId="0" applyNumberFormat="1" applyFont="1" applyBorder="1" applyAlignment="1">
      <alignment horizontal="center" vertical="center"/>
    </xf>
    <xf numFmtId="14" fontId="8" fillId="0" borderId="43" xfId="0" applyNumberFormat="1" applyFont="1" applyBorder="1" applyAlignment="1">
      <alignment horizontal="center" vertical="center"/>
    </xf>
    <xf numFmtId="0" fontId="8" fillId="0" borderId="46" xfId="4" applyFont="1" applyFill="1" applyBorder="1" applyAlignment="1">
      <alignment horizontal="center" vertical="center"/>
    </xf>
    <xf numFmtId="0" fontId="19" fillId="0" borderId="34" xfId="0" applyFont="1" applyBorder="1" applyAlignment="1">
      <alignment horizontal="left" vertical="top" wrapText="1"/>
    </xf>
    <xf numFmtId="1" fontId="20" fillId="0" borderId="31" xfId="0" applyNumberFormat="1" applyFont="1" applyBorder="1" applyAlignment="1">
      <alignment horizontal="center"/>
    </xf>
    <xf numFmtId="0" fontId="19" fillId="0" borderId="34" xfId="0" applyFont="1" applyBorder="1" applyAlignment="1">
      <alignment horizontal="left" wrapText="1"/>
    </xf>
    <xf numFmtId="0" fontId="14" fillId="5" borderId="25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right" vertical="center"/>
    </xf>
    <xf numFmtId="4" fontId="4" fillId="4" borderId="43" xfId="0" applyNumberFormat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horizontal="right" vertical="center"/>
    </xf>
  </cellXfs>
  <cellStyles count="7">
    <cellStyle name="Hypertextové prepojenie" xfId="6" builtinId="8"/>
    <cellStyle name="Hypertextové prepojenie 2" xfId="4" xr:uid="{26F48F65-8771-4E67-942A-621377450504}"/>
    <cellStyle name="Mena 2" xfId="5" xr:uid="{31B388C5-F614-4B34-88C8-97761AA30F40}"/>
    <cellStyle name="Normálna" xfId="0" builtinId="0"/>
    <cellStyle name="Normálna 10 2" xfId="1" xr:uid="{38F98205-C624-4A2B-B339-715B9E806E2B}"/>
    <cellStyle name="Normálna 2" xfId="3" xr:uid="{A865896C-554D-46EC-A61C-F94A076F8F1E}"/>
    <cellStyle name="Normálna 25" xfId="2" xr:uid="{7F205F3C-1FA5-4CD8-8839-96D4C180C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1438275</xdr:colOff>
      <xdr:row>0</xdr:row>
      <xdr:rowOff>591838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A0B781F-0429-4476-8942-439B57430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152525" cy="591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rablova@qtermo.cz" TargetMode="External"/><Relationship Id="rId18" Type="http://schemas.openxmlformats.org/officeDocument/2006/relationships/hyperlink" Target="mailto:vrablova@qtermo.cz" TargetMode="External"/><Relationship Id="rId26" Type="http://schemas.openxmlformats.org/officeDocument/2006/relationships/hyperlink" Target="mailto:vrablova@qtermo.cz" TargetMode="External"/><Relationship Id="rId39" Type="http://schemas.openxmlformats.org/officeDocument/2006/relationships/hyperlink" Target="mailto:vrablova@qtermo.cz" TargetMode="External"/><Relationship Id="rId21" Type="http://schemas.openxmlformats.org/officeDocument/2006/relationships/hyperlink" Target="https://intrastat.financnasprava.sk/cs_detail.php?cs_rok=2024&amp;cpolcsr=84158100&amp;cisrcs=1" TargetMode="External"/><Relationship Id="rId34" Type="http://schemas.openxmlformats.org/officeDocument/2006/relationships/hyperlink" Target="mailto:vrablova@qtermo.cz" TargetMode="External"/><Relationship Id="rId42" Type="http://schemas.openxmlformats.org/officeDocument/2006/relationships/hyperlink" Target="mailto:vrablova@qtermo.cz" TargetMode="External"/><Relationship Id="rId47" Type="http://schemas.openxmlformats.org/officeDocument/2006/relationships/hyperlink" Target="mailto:vrablova@qtermo.cz" TargetMode="External"/><Relationship Id="rId50" Type="http://schemas.openxmlformats.org/officeDocument/2006/relationships/hyperlink" Target="mailto:vrablova@qtermo.cz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vrablova@qtermo.cz" TargetMode="External"/><Relationship Id="rId2" Type="http://schemas.openxmlformats.org/officeDocument/2006/relationships/hyperlink" Target="mailto:vrablova@qtermo.cz" TargetMode="External"/><Relationship Id="rId16" Type="http://schemas.openxmlformats.org/officeDocument/2006/relationships/hyperlink" Target="mailto:vrablova@qtermo.cz" TargetMode="External"/><Relationship Id="rId29" Type="http://schemas.openxmlformats.org/officeDocument/2006/relationships/hyperlink" Target="https://intrastat.financnasprava.sk/cs_detail.php?cs_rok=2024&amp;cpolcsr=84158100&amp;cisrcs=1" TargetMode="External"/><Relationship Id="rId11" Type="http://schemas.openxmlformats.org/officeDocument/2006/relationships/hyperlink" Target="mailto:vrablova@qtermo.cz" TargetMode="External"/><Relationship Id="rId24" Type="http://schemas.openxmlformats.org/officeDocument/2006/relationships/hyperlink" Target="mailto:vrablova@qtermo.cz" TargetMode="External"/><Relationship Id="rId32" Type="http://schemas.openxmlformats.org/officeDocument/2006/relationships/hyperlink" Target="mailto:vrablova@qtermo.cz" TargetMode="External"/><Relationship Id="rId37" Type="http://schemas.openxmlformats.org/officeDocument/2006/relationships/hyperlink" Target="mailto:vrablova@qtermo.cz" TargetMode="External"/><Relationship Id="rId40" Type="http://schemas.openxmlformats.org/officeDocument/2006/relationships/hyperlink" Target="mailto:vrablova@qtermo.cz" TargetMode="External"/><Relationship Id="rId45" Type="http://schemas.openxmlformats.org/officeDocument/2006/relationships/hyperlink" Target="mailto:vrablova@qtermo.cz" TargetMode="External"/><Relationship Id="rId53" Type="http://schemas.openxmlformats.org/officeDocument/2006/relationships/hyperlink" Target="https://intrastat.financnasprava.sk/cs_detail.php?cs_rok=2024&amp;cpolcsr=84158100&amp;cisrcs=1" TargetMode="External"/><Relationship Id="rId5" Type="http://schemas.openxmlformats.org/officeDocument/2006/relationships/hyperlink" Target="mailto:vrablova@qtermo.cz" TargetMode="External"/><Relationship Id="rId10" Type="http://schemas.openxmlformats.org/officeDocument/2006/relationships/hyperlink" Target="mailto:vrablova@qtermo.cz" TargetMode="External"/><Relationship Id="rId19" Type="http://schemas.openxmlformats.org/officeDocument/2006/relationships/hyperlink" Target="https://intrastat.financnasprava.sk/cs_detail.php?cs_rok=2024&amp;cpolcsr=84158100&amp;cisrcs=1" TargetMode="External"/><Relationship Id="rId31" Type="http://schemas.openxmlformats.org/officeDocument/2006/relationships/hyperlink" Target="mailto:vrablova@qtermo.cz" TargetMode="External"/><Relationship Id="rId44" Type="http://schemas.openxmlformats.org/officeDocument/2006/relationships/hyperlink" Target="mailto:vrablova@qtermo.cz" TargetMode="External"/><Relationship Id="rId52" Type="http://schemas.openxmlformats.org/officeDocument/2006/relationships/hyperlink" Target="https://intrastat.financnasprava.sk/cs_detail.php?cs_rok=2024&amp;cpolcsr=84158100&amp;cisrcs=1" TargetMode="External"/><Relationship Id="rId4" Type="http://schemas.openxmlformats.org/officeDocument/2006/relationships/hyperlink" Target="mailto:vrablova@qtermo.cz" TargetMode="External"/><Relationship Id="rId9" Type="http://schemas.openxmlformats.org/officeDocument/2006/relationships/hyperlink" Target="https://intrastat.financnasprava.sk/cs_detail.php?cs_rok=2024&amp;cpolcsr=84158100&amp;cisrcs=1" TargetMode="External"/><Relationship Id="rId14" Type="http://schemas.openxmlformats.org/officeDocument/2006/relationships/hyperlink" Target="https://intrastat.financnasprava.sk/cs_detail.php?cs_rok=2024&amp;cpolcsr=84158100&amp;cisrcs=1" TargetMode="External"/><Relationship Id="rId22" Type="http://schemas.openxmlformats.org/officeDocument/2006/relationships/hyperlink" Target="mailto:vrablova@qtermo.cz" TargetMode="External"/><Relationship Id="rId27" Type="http://schemas.openxmlformats.org/officeDocument/2006/relationships/hyperlink" Target="https://intrastat.financnasprava.sk/cs_detail.php?cs_rok=2024&amp;cpolcsr=84158100&amp;cisrcs=1" TargetMode="External"/><Relationship Id="rId30" Type="http://schemas.openxmlformats.org/officeDocument/2006/relationships/hyperlink" Target="mailto:vrablova@qtermo.cz" TargetMode="External"/><Relationship Id="rId35" Type="http://schemas.openxmlformats.org/officeDocument/2006/relationships/hyperlink" Target="mailto:vrablova@qtermo.cz" TargetMode="External"/><Relationship Id="rId43" Type="http://schemas.openxmlformats.org/officeDocument/2006/relationships/hyperlink" Target="mailto:vrablova@qtermo.cz" TargetMode="External"/><Relationship Id="rId48" Type="http://schemas.openxmlformats.org/officeDocument/2006/relationships/hyperlink" Target="mailto:vrablova@qtermo.cz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intrastat.financnasprava.sk/cs_detail.php?cs_rok=2024&amp;cpolcsr=84158100&amp;cisrcs=1" TargetMode="External"/><Relationship Id="rId51" Type="http://schemas.openxmlformats.org/officeDocument/2006/relationships/hyperlink" Target="mailto:vrablova@qtermo.cz" TargetMode="External"/><Relationship Id="rId3" Type="http://schemas.openxmlformats.org/officeDocument/2006/relationships/hyperlink" Target="mailto:vrablova@qtermo.cz" TargetMode="External"/><Relationship Id="rId12" Type="http://schemas.openxmlformats.org/officeDocument/2006/relationships/hyperlink" Target="mailto:vrablova@qtermo.cz" TargetMode="External"/><Relationship Id="rId17" Type="http://schemas.openxmlformats.org/officeDocument/2006/relationships/hyperlink" Target="mailto:vrablova@qtermo.cz" TargetMode="External"/><Relationship Id="rId25" Type="http://schemas.openxmlformats.org/officeDocument/2006/relationships/hyperlink" Target="mailto:vrablova@qtermo.cz" TargetMode="External"/><Relationship Id="rId33" Type="http://schemas.openxmlformats.org/officeDocument/2006/relationships/hyperlink" Target="https://intrastat.financnasprava.sk/cs_detail.php?cs_rok=2024&amp;cpolcsr=84158100&amp;cisrcs=1" TargetMode="External"/><Relationship Id="rId38" Type="http://schemas.openxmlformats.org/officeDocument/2006/relationships/hyperlink" Target="mailto:vrablova@qtermo.cz" TargetMode="External"/><Relationship Id="rId46" Type="http://schemas.openxmlformats.org/officeDocument/2006/relationships/hyperlink" Target="mailto:vrablova@qtermo.cz" TargetMode="External"/><Relationship Id="rId20" Type="http://schemas.openxmlformats.org/officeDocument/2006/relationships/hyperlink" Target="mailto:vrablova@qtermo.cz" TargetMode="External"/><Relationship Id="rId41" Type="http://schemas.openxmlformats.org/officeDocument/2006/relationships/hyperlink" Target="mailto:vrablova@qtermo.cz" TargetMode="External"/><Relationship Id="rId54" Type="http://schemas.openxmlformats.org/officeDocument/2006/relationships/hyperlink" Target="https://intrastat.financnasprava.sk/cs_detail.php?cs_rok=2024&amp;cpolcsr=84158100&amp;cisrcs=1" TargetMode="External"/><Relationship Id="rId1" Type="http://schemas.openxmlformats.org/officeDocument/2006/relationships/hyperlink" Target="mailto:vrablova@qtermo.cz" TargetMode="External"/><Relationship Id="rId6" Type="http://schemas.openxmlformats.org/officeDocument/2006/relationships/hyperlink" Target="mailto:vrablova@qtermo.cz" TargetMode="External"/><Relationship Id="rId15" Type="http://schemas.openxmlformats.org/officeDocument/2006/relationships/hyperlink" Target="mailto:vrablova@qtermo.cz" TargetMode="External"/><Relationship Id="rId23" Type="http://schemas.openxmlformats.org/officeDocument/2006/relationships/hyperlink" Target="mailto:vrablova@qtermo.cz" TargetMode="External"/><Relationship Id="rId28" Type="http://schemas.openxmlformats.org/officeDocument/2006/relationships/hyperlink" Target="mailto:vrablova@qtermo.cz" TargetMode="External"/><Relationship Id="rId36" Type="http://schemas.openxmlformats.org/officeDocument/2006/relationships/hyperlink" Target="mailto:vrablova@qtermo.cz" TargetMode="External"/><Relationship Id="rId49" Type="http://schemas.openxmlformats.org/officeDocument/2006/relationships/hyperlink" Target="mailto:vrablova@qterm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1"/>
  <sheetViews>
    <sheetView tabSelected="1" zoomScale="90" zoomScaleNormal="90" workbookViewId="0">
      <selection activeCell="D8" sqref="D8"/>
    </sheetView>
  </sheetViews>
  <sheetFormatPr defaultRowHeight="14.4" x14ac:dyDescent="0.3"/>
  <cols>
    <col min="1" max="1" width="41.5546875" customWidth="1"/>
    <col min="2" max="2" width="15.6640625" customWidth="1"/>
    <col min="3" max="3" width="20.44140625" style="2" customWidth="1"/>
    <col min="4" max="4" width="128.88671875" customWidth="1"/>
    <col min="5" max="5" width="13.88671875" customWidth="1"/>
    <col min="6" max="6" width="11" customWidth="1"/>
    <col min="7" max="7" width="13.109375" customWidth="1"/>
    <col min="8" max="9" width="12.33203125" customWidth="1"/>
    <col min="10" max="11" width="8.88671875" customWidth="1"/>
    <col min="12" max="12" width="14.88671875" customWidth="1"/>
    <col min="13" max="13" width="8.88671875" customWidth="1"/>
    <col min="14" max="14" width="14.88671875" customWidth="1"/>
    <col min="15" max="15" width="16.88671875" customWidth="1"/>
    <col min="16" max="16" width="15.88671875" customWidth="1"/>
    <col min="17" max="17" width="13.6640625" customWidth="1"/>
    <col min="18" max="18" width="11.44140625" customWidth="1"/>
    <col min="19" max="19" width="14.6640625" customWidth="1"/>
    <col min="20" max="20" width="13.109375" style="2" customWidth="1"/>
    <col min="21" max="21" width="11.5546875" customWidth="1"/>
    <col min="22" max="22" width="35.5546875" customWidth="1"/>
    <col min="23" max="23" width="13.33203125" customWidth="1"/>
    <col min="24" max="24" width="12.33203125" style="2" customWidth="1"/>
    <col min="25" max="25" width="10.5546875" customWidth="1"/>
    <col min="26" max="26" width="12.109375" customWidth="1"/>
    <col min="27" max="27" width="13.6640625" customWidth="1"/>
    <col min="28" max="28" width="12.109375" customWidth="1"/>
    <col min="29" max="29" width="22.109375" customWidth="1"/>
    <col min="30" max="30" width="8.88671875" customWidth="1"/>
  </cols>
  <sheetData>
    <row r="1" spans="1:56" ht="47.4" customHeight="1" thickBot="1" x14ac:dyDescent="0.35"/>
    <row r="2" spans="1:56" s="1" customFormat="1" ht="50.1" customHeight="1" thickBot="1" x14ac:dyDescent="0.3">
      <c r="A2" s="11" t="s">
        <v>27</v>
      </c>
      <c r="B2" s="12" t="s">
        <v>0</v>
      </c>
      <c r="C2" s="13" t="s">
        <v>1</v>
      </c>
      <c r="D2" s="27" t="s">
        <v>34</v>
      </c>
      <c r="E2" s="28" t="s">
        <v>2</v>
      </c>
      <c r="F2" s="29" t="s">
        <v>3</v>
      </c>
      <c r="G2" s="29" t="s">
        <v>30</v>
      </c>
      <c r="H2" s="14" t="s">
        <v>4</v>
      </c>
      <c r="I2" s="15" t="s">
        <v>5</v>
      </c>
      <c r="J2" s="15" t="s">
        <v>6</v>
      </c>
      <c r="K2" s="15" t="s">
        <v>7</v>
      </c>
      <c r="L2" s="15" t="s">
        <v>8</v>
      </c>
      <c r="M2" s="15" t="s">
        <v>9</v>
      </c>
      <c r="N2" s="15" t="s">
        <v>31</v>
      </c>
      <c r="O2" s="15" t="s">
        <v>32</v>
      </c>
      <c r="P2" s="15" t="s">
        <v>33</v>
      </c>
      <c r="Q2" s="15" t="s">
        <v>29</v>
      </c>
      <c r="R2" s="16" t="s">
        <v>10</v>
      </c>
      <c r="S2" s="16" t="s">
        <v>11</v>
      </c>
      <c r="T2" s="15" t="s">
        <v>12</v>
      </c>
      <c r="U2" s="15" t="s">
        <v>13</v>
      </c>
      <c r="V2" s="15" t="s">
        <v>14</v>
      </c>
      <c r="W2" s="17" t="s">
        <v>15</v>
      </c>
      <c r="X2" s="17" t="s">
        <v>16</v>
      </c>
      <c r="Y2" s="18" t="s">
        <v>17</v>
      </c>
      <c r="Z2" s="15" t="s">
        <v>18</v>
      </c>
      <c r="AA2" s="15" t="s">
        <v>19</v>
      </c>
      <c r="AB2" s="15" t="s">
        <v>20</v>
      </c>
      <c r="AC2" s="185" t="s">
        <v>21</v>
      </c>
    </row>
    <row r="3" spans="1:56" s="1" customFormat="1" ht="29.7" customHeight="1" thickBot="1" x14ac:dyDescent="0.3">
      <c r="A3" s="19"/>
      <c r="B3" s="20"/>
      <c r="C3" s="30"/>
      <c r="D3" s="296" t="s">
        <v>230</v>
      </c>
      <c r="E3" s="21"/>
      <c r="F3" s="21"/>
      <c r="G3" s="21"/>
      <c r="H3" s="22"/>
      <c r="I3" s="23"/>
      <c r="J3" s="23"/>
      <c r="K3" s="23"/>
      <c r="L3" s="23"/>
      <c r="M3" s="23"/>
      <c r="N3" s="23"/>
      <c r="O3" s="23"/>
      <c r="P3" s="23"/>
      <c r="Q3" s="23"/>
      <c r="R3" s="24"/>
      <c r="S3" s="24"/>
      <c r="T3" s="23"/>
      <c r="U3" s="23"/>
      <c r="V3" s="23"/>
      <c r="W3" s="25"/>
      <c r="X3" s="25"/>
      <c r="Y3" s="25"/>
      <c r="Z3" s="23"/>
      <c r="AA3" s="23"/>
      <c r="AB3" s="23"/>
      <c r="AC3" s="26"/>
    </row>
    <row r="4" spans="1:56" s="1" customFormat="1" ht="17.399999999999999" customHeight="1" thickBot="1" x14ac:dyDescent="0.3">
      <c r="A4" s="315"/>
      <c r="B4" s="316"/>
      <c r="C4" s="317"/>
      <c r="D4" s="318" t="s">
        <v>223</v>
      </c>
      <c r="E4" s="319"/>
      <c r="F4" s="319"/>
      <c r="G4" s="319"/>
      <c r="H4" s="316"/>
      <c r="I4" s="316"/>
      <c r="J4" s="316"/>
      <c r="K4" s="316"/>
      <c r="L4" s="316"/>
      <c r="M4" s="320"/>
      <c r="N4" s="316"/>
      <c r="O4" s="321"/>
      <c r="P4" s="322"/>
      <c r="Q4" s="323"/>
      <c r="R4" s="316"/>
      <c r="S4" s="316"/>
      <c r="T4" s="316"/>
      <c r="U4" s="324"/>
      <c r="V4" s="325"/>
      <c r="W4" s="326"/>
      <c r="X4" s="320"/>
      <c r="Y4" s="320"/>
      <c r="Z4" s="320"/>
      <c r="AA4" s="327"/>
      <c r="AB4" s="328"/>
      <c r="AC4" s="329"/>
    </row>
    <row r="5" spans="1:56" s="6" customFormat="1" ht="17.7" customHeight="1" thickBot="1" x14ac:dyDescent="0.35">
      <c r="A5" s="135" t="s">
        <v>125</v>
      </c>
      <c r="B5" s="136">
        <v>222100</v>
      </c>
      <c r="C5" s="348">
        <v>8586024060142</v>
      </c>
      <c r="D5" s="349" t="s">
        <v>126</v>
      </c>
      <c r="E5" s="138">
        <v>6250</v>
      </c>
      <c r="F5" s="85">
        <f>E5*1.2</f>
        <v>7500</v>
      </c>
      <c r="G5" s="138">
        <v>162488</v>
      </c>
      <c r="H5" s="139" t="s">
        <v>127</v>
      </c>
      <c r="I5" s="140">
        <v>10.9</v>
      </c>
      <c r="J5" s="88" t="s">
        <v>22</v>
      </c>
      <c r="K5" s="141" t="s">
        <v>28</v>
      </c>
      <c r="L5" s="87">
        <v>84158100</v>
      </c>
      <c r="M5" s="142" t="s">
        <v>26</v>
      </c>
      <c r="N5" s="51">
        <v>1175</v>
      </c>
      <c r="O5" s="51">
        <v>845</v>
      </c>
      <c r="P5" s="51">
        <v>380</v>
      </c>
      <c r="Q5" s="88"/>
      <c r="R5" s="51">
        <v>93</v>
      </c>
      <c r="S5" s="51">
        <v>82</v>
      </c>
      <c r="T5" s="88"/>
      <c r="U5" s="88"/>
      <c r="V5" s="88" t="s">
        <v>23</v>
      </c>
      <c r="W5" s="143" t="s">
        <v>128</v>
      </c>
      <c r="X5" s="144">
        <v>45352</v>
      </c>
      <c r="Y5" s="88"/>
      <c r="Z5" s="88">
        <v>1</v>
      </c>
      <c r="AA5" s="88">
        <v>1</v>
      </c>
      <c r="AB5" s="88" t="s">
        <v>24</v>
      </c>
      <c r="AC5" s="145" t="s">
        <v>25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5" thickBot="1" x14ac:dyDescent="0.35">
      <c r="A6" s="315"/>
      <c r="B6" s="316"/>
      <c r="C6" s="317"/>
      <c r="D6" s="315" t="s">
        <v>224</v>
      </c>
      <c r="E6" s="319"/>
      <c r="F6" s="319"/>
      <c r="G6" s="319"/>
      <c r="H6" s="316"/>
      <c r="I6" s="316"/>
      <c r="J6" s="316"/>
      <c r="K6" s="316"/>
      <c r="L6" s="316"/>
      <c r="M6" s="320"/>
      <c r="N6" s="316"/>
      <c r="O6" s="321"/>
      <c r="P6" s="322"/>
      <c r="Q6" s="323"/>
      <c r="R6" s="316"/>
      <c r="S6" s="316"/>
      <c r="T6" s="316"/>
      <c r="U6" s="324"/>
      <c r="V6" s="325"/>
      <c r="W6" s="326"/>
      <c r="X6" s="320"/>
      <c r="Y6" s="320"/>
      <c r="Z6" s="320"/>
      <c r="AA6" s="327"/>
      <c r="AB6" s="328"/>
      <c r="AC6" s="329"/>
    </row>
    <row r="7" spans="1:56" s="6" customFormat="1" ht="17.7" customHeight="1" x14ac:dyDescent="0.3">
      <c r="A7" s="287" t="s">
        <v>135</v>
      </c>
      <c r="B7" s="84">
        <v>222102</v>
      </c>
      <c r="C7" s="348">
        <v>8586024060166</v>
      </c>
      <c r="D7" s="347" t="s">
        <v>136</v>
      </c>
      <c r="E7" s="48">
        <v>7745</v>
      </c>
      <c r="F7" s="85">
        <f>E7*1.2</f>
        <v>9294</v>
      </c>
      <c r="G7" s="48">
        <v>201371</v>
      </c>
      <c r="H7" s="290" t="s">
        <v>85</v>
      </c>
      <c r="I7" s="291">
        <v>20</v>
      </c>
      <c r="J7" s="51" t="s">
        <v>22</v>
      </c>
      <c r="K7" s="86" t="s">
        <v>28</v>
      </c>
      <c r="L7" s="87">
        <v>84158100</v>
      </c>
      <c r="M7" s="65" t="s">
        <v>26</v>
      </c>
      <c r="N7" s="51" t="s">
        <v>131</v>
      </c>
      <c r="O7" s="51" t="s">
        <v>137</v>
      </c>
      <c r="P7" s="51" t="s">
        <v>133</v>
      </c>
      <c r="Q7" s="51"/>
      <c r="R7" s="51"/>
      <c r="S7" s="51" t="s">
        <v>138</v>
      </c>
      <c r="T7" s="88"/>
      <c r="U7" s="51"/>
      <c r="V7" s="51" t="s">
        <v>23</v>
      </c>
      <c r="W7" s="89" t="s">
        <v>128</v>
      </c>
      <c r="X7" s="90">
        <v>45352</v>
      </c>
      <c r="Y7" s="51"/>
      <c r="Z7" s="51">
        <v>1</v>
      </c>
      <c r="AA7" s="51">
        <v>1</v>
      </c>
      <c r="AB7" s="51" t="s">
        <v>24</v>
      </c>
      <c r="AC7" s="91" t="s">
        <v>25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s="68" customFormat="1" ht="17.7" customHeight="1" x14ac:dyDescent="0.3">
      <c r="A8" s="55" t="s">
        <v>142</v>
      </c>
      <c r="B8" s="56">
        <v>222104</v>
      </c>
      <c r="C8" s="301">
        <v>8586024060180</v>
      </c>
      <c r="D8" s="300" t="s">
        <v>143</v>
      </c>
      <c r="E8" s="31">
        <v>11664</v>
      </c>
      <c r="F8" s="54">
        <f>E8*1.2</f>
        <v>13996.8</v>
      </c>
      <c r="G8" s="31">
        <v>303274</v>
      </c>
      <c r="H8" s="57" t="s">
        <v>85</v>
      </c>
      <c r="I8" s="58">
        <v>20</v>
      </c>
      <c r="J8" s="33" t="s">
        <v>22</v>
      </c>
      <c r="K8" s="59" t="s">
        <v>28</v>
      </c>
      <c r="L8" s="60">
        <v>84158100</v>
      </c>
      <c r="M8" s="65" t="s">
        <v>26</v>
      </c>
      <c r="N8" s="33" t="s">
        <v>144</v>
      </c>
      <c r="O8" s="33" t="s">
        <v>145</v>
      </c>
      <c r="P8" s="33" t="s">
        <v>146</v>
      </c>
      <c r="Q8" s="34"/>
      <c r="R8" s="33"/>
      <c r="S8" s="33" t="s">
        <v>147</v>
      </c>
      <c r="T8" s="33"/>
      <c r="U8" s="66"/>
      <c r="V8" s="33" t="s">
        <v>23</v>
      </c>
      <c r="W8" s="62" t="s">
        <v>128</v>
      </c>
      <c r="X8" s="63">
        <v>45352</v>
      </c>
      <c r="Y8" s="33"/>
      <c r="Z8" s="33">
        <v>1</v>
      </c>
      <c r="AA8" s="33">
        <v>1</v>
      </c>
      <c r="AB8" s="33" t="s">
        <v>24</v>
      </c>
      <c r="AC8" s="64" t="s">
        <v>25</v>
      </c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</row>
    <row r="9" spans="1:56" s="72" customFormat="1" ht="17.7" customHeight="1" x14ac:dyDescent="0.3">
      <c r="A9" s="69" t="s">
        <v>148</v>
      </c>
      <c r="B9" s="56">
        <v>222105</v>
      </c>
      <c r="C9" s="301">
        <v>8586024060197</v>
      </c>
      <c r="D9" s="300" t="s">
        <v>149</v>
      </c>
      <c r="E9" s="31">
        <v>10044</v>
      </c>
      <c r="F9" s="54">
        <f>E9*1.2</f>
        <v>12052.8</v>
      </c>
      <c r="G9" s="31">
        <v>261137</v>
      </c>
      <c r="H9" s="57" t="s">
        <v>85</v>
      </c>
      <c r="I9" s="58">
        <v>20</v>
      </c>
      <c r="J9" s="33" t="s">
        <v>22</v>
      </c>
      <c r="K9" s="59" t="s">
        <v>28</v>
      </c>
      <c r="L9" s="60">
        <v>84158100</v>
      </c>
      <c r="M9" s="61" t="s">
        <v>26</v>
      </c>
      <c r="N9" s="33" t="s">
        <v>150</v>
      </c>
      <c r="O9" s="33" t="s">
        <v>151</v>
      </c>
      <c r="P9" s="33" t="s">
        <v>152</v>
      </c>
      <c r="Q9" s="33"/>
      <c r="R9" s="33" t="s">
        <v>153</v>
      </c>
      <c r="S9" s="33" t="s">
        <v>154</v>
      </c>
      <c r="T9" s="35"/>
      <c r="U9" s="70"/>
      <c r="V9" s="33" t="s">
        <v>23</v>
      </c>
      <c r="W9" s="62" t="s">
        <v>128</v>
      </c>
      <c r="X9" s="63">
        <v>45352</v>
      </c>
      <c r="Y9" s="70"/>
      <c r="Z9" s="33">
        <v>1</v>
      </c>
      <c r="AA9" s="33">
        <v>1</v>
      </c>
      <c r="AB9" s="33" t="s">
        <v>24</v>
      </c>
      <c r="AC9" s="64" t="s">
        <v>25</v>
      </c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</row>
    <row r="10" spans="1:56" s="6" customFormat="1" ht="17.7" customHeight="1" x14ac:dyDescent="0.3">
      <c r="A10" s="69" t="s">
        <v>155</v>
      </c>
      <c r="B10" s="56">
        <v>222106</v>
      </c>
      <c r="C10" s="310">
        <v>8586024060203</v>
      </c>
      <c r="D10" s="300" t="s">
        <v>156</v>
      </c>
      <c r="E10" s="31">
        <v>12629</v>
      </c>
      <c r="F10" s="54">
        <f>E10*1.2</f>
        <v>15154.8</v>
      </c>
      <c r="G10" s="31">
        <v>328359</v>
      </c>
      <c r="H10" s="57" t="s">
        <v>85</v>
      </c>
      <c r="I10" s="58">
        <v>20</v>
      </c>
      <c r="J10" s="33" t="s">
        <v>22</v>
      </c>
      <c r="K10" s="59" t="s">
        <v>28</v>
      </c>
      <c r="L10" s="60">
        <v>84158100</v>
      </c>
      <c r="M10" s="61" t="s">
        <v>26</v>
      </c>
      <c r="N10" s="33" t="s">
        <v>157</v>
      </c>
      <c r="O10" s="33" t="s">
        <v>151</v>
      </c>
      <c r="P10" s="33" t="s">
        <v>152</v>
      </c>
      <c r="Q10" s="33"/>
      <c r="R10" s="33" t="s">
        <v>158</v>
      </c>
      <c r="S10" s="33" t="s">
        <v>159</v>
      </c>
      <c r="T10" s="35"/>
      <c r="U10" s="33"/>
      <c r="V10" s="33" t="s">
        <v>23</v>
      </c>
      <c r="W10" s="62" t="s">
        <v>128</v>
      </c>
      <c r="X10" s="63">
        <v>45352</v>
      </c>
      <c r="Y10" s="33"/>
      <c r="Z10" s="33">
        <v>1</v>
      </c>
      <c r="AA10" s="33">
        <v>1</v>
      </c>
      <c r="AB10" s="33" t="s">
        <v>24</v>
      </c>
      <c r="AC10" s="64" t="s">
        <v>25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s="6" customFormat="1" ht="17.7" customHeight="1" thickBot="1" x14ac:dyDescent="0.35">
      <c r="A11" s="69" t="s">
        <v>160</v>
      </c>
      <c r="B11" s="56">
        <v>222107</v>
      </c>
      <c r="C11" s="310">
        <v>8586024060210</v>
      </c>
      <c r="D11" s="300" t="s">
        <v>161</v>
      </c>
      <c r="E11" s="31">
        <v>17884</v>
      </c>
      <c r="F11" s="54">
        <f>E11*1.2</f>
        <v>21460.799999999999</v>
      </c>
      <c r="G11" s="31">
        <v>464989</v>
      </c>
      <c r="H11" s="57" t="s">
        <v>85</v>
      </c>
      <c r="I11" s="58">
        <v>20</v>
      </c>
      <c r="J11" s="33" t="s">
        <v>22</v>
      </c>
      <c r="K11" s="59" t="s">
        <v>28</v>
      </c>
      <c r="L11" s="60">
        <v>84158100</v>
      </c>
      <c r="M11" s="61" t="s">
        <v>26</v>
      </c>
      <c r="N11" s="33" t="s">
        <v>162</v>
      </c>
      <c r="O11" s="33" t="s">
        <v>163</v>
      </c>
      <c r="P11" s="33" t="s">
        <v>164</v>
      </c>
      <c r="Q11" s="33"/>
      <c r="R11" s="33" t="s">
        <v>165</v>
      </c>
      <c r="S11" s="33" t="s">
        <v>166</v>
      </c>
      <c r="T11" s="35"/>
      <c r="U11" s="33"/>
      <c r="V11" s="33" t="s">
        <v>23</v>
      </c>
      <c r="W11" s="62" t="s">
        <v>128</v>
      </c>
      <c r="X11" s="63">
        <v>45352</v>
      </c>
      <c r="Y11" s="33"/>
      <c r="Z11" s="33">
        <v>1</v>
      </c>
      <c r="AA11" s="33">
        <v>1</v>
      </c>
      <c r="AB11" s="33" t="s">
        <v>24</v>
      </c>
      <c r="AC11" s="64" t="s">
        <v>25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s="7" customFormat="1" ht="17.7" customHeight="1" thickBot="1" x14ac:dyDescent="0.3">
      <c r="A12" s="315"/>
      <c r="B12" s="316"/>
      <c r="C12" s="317"/>
      <c r="D12" s="315" t="s">
        <v>225</v>
      </c>
      <c r="E12" s="319"/>
      <c r="F12" s="319"/>
      <c r="G12" s="319"/>
      <c r="H12" s="316"/>
      <c r="I12" s="316"/>
      <c r="J12" s="316"/>
      <c r="K12" s="316"/>
      <c r="L12" s="316"/>
      <c r="M12" s="320"/>
      <c r="N12" s="316"/>
      <c r="O12" s="321"/>
      <c r="P12" s="322"/>
      <c r="Q12" s="323"/>
      <c r="R12" s="316"/>
      <c r="S12" s="316"/>
      <c r="T12" s="316"/>
      <c r="U12" s="324"/>
      <c r="V12" s="325"/>
      <c r="W12" s="326"/>
      <c r="X12" s="320"/>
      <c r="Y12" s="320"/>
      <c r="Z12" s="320"/>
      <c r="AA12" s="327"/>
      <c r="AB12" s="328"/>
      <c r="AC12" s="329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  <row r="13" spans="1:56" s="6" customFormat="1" ht="17.7" customHeight="1" x14ac:dyDescent="0.3">
      <c r="A13" s="287" t="s">
        <v>129</v>
      </c>
      <c r="B13" s="84">
        <v>222101</v>
      </c>
      <c r="C13" s="313">
        <v>8586024060159</v>
      </c>
      <c r="D13" s="347" t="s">
        <v>130</v>
      </c>
      <c r="E13" s="48">
        <v>7528</v>
      </c>
      <c r="F13" s="85">
        <f t="shared" ref="F13:F20" si="0">E13*1.2</f>
        <v>9033.6</v>
      </c>
      <c r="G13" s="48">
        <v>195734</v>
      </c>
      <c r="H13" s="290" t="s">
        <v>85</v>
      </c>
      <c r="I13" s="291">
        <v>20</v>
      </c>
      <c r="J13" s="51" t="s">
        <v>22</v>
      </c>
      <c r="K13" s="86" t="s">
        <v>28</v>
      </c>
      <c r="L13" s="87">
        <v>84158100</v>
      </c>
      <c r="M13" s="65" t="s">
        <v>26</v>
      </c>
      <c r="N13" s="51" t="s">
        <v>131</v>
      </c>
      <c r="O13" s="51" t="s">
        <v>132</v>
      </c>
      <c r="P13" s="51" t="s">
        <v>133</v>
      </c>
      <c r="Q13" s="51"/>
      <c r="R13" s="51"/>
      <c r="S13" s="51" t="s">
        <v>134</v>
      </c>
      <c r="T13" s="88"/>
      <c r="U13" s="51"/>
      <c r="V13" s="51" t="s">
        <v>23</v>
      </c>
      <c r="W13" s="89" t="s">
        <v>128</v>
      </c>
      <c r="X13" s="90">
        <v>45352</v>
      </c>
      <c r="Y13" s="51"/>
      <c r="Z13" s="51">
        <v>1</v>
      </c>
      <c r="AA13" s="51">
        <v>1</v>
      </c>
      <c r="AB13" s="51" t="s">
        <v>24</v>
      </c>
      <c r="AC13" s="91" t="s">
        <v>25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6" customFormat="1" ht="17.7" customHeight="1" thickBot="1" x14ac:dyDescent="0.35">
      <c r="A14" s="73" t="s">
        <v>139</v>
      </c>
      <c r="B14" s="74">
        <v>222103</v>
      </c>
      <c r="C14" s="311">
        <v>8586024060173</v>
      </c>
      <c r="D14" s="312" t="s">
        <v>228</v>
      </c>
      <c r="E14" s="358">
        <v>9884</v>
      </c>
      <c r="F14" s="75">
        <f>E14*1.2</f>
        <v>11860.8</v>
      </c>
      <c r="G14" s="358">
        <v>256981</v>
      </c>
      <c r="H14" s="298" t="s">
        <v>85</v>
      </c>
      <c r="I14" s="299">
        <v>20</v>
      </c>
      <c r="J14" s="47" t="s">
        <v>22</v>
      </c>
      <c r="K14" s="76" t="s">
        <v>28</v>
      </c>
      <c r="L14" s="77">
        <v>84158100</v>
      </c>
      <c r="M14" s="330" t="s">
        <v>26</v>
      </c>
      <c r="N14" s="47" t="s">
        <v>131</v>
      </c>
      <c r="O14" s="47" t="s">
        <v>140</v>
      </c>
      <c r="P14" s="47" t="s">
        <v>133</v>
      </c>
      <c r="Q14" s="47"/>
      <c r="R14" s="47"/>
      <c r="S14" s="47" t="s">
        <v>141</v>
      </c>
      <c r="T14" s="200"/>
      <c r="U14" s="47"/>
      <c r="V14" s="47" t="s">
        <v>23</v>
      </c>
      <c r="W14" s="80" t="s">
        <v>128</v>
      </c>
      <c r="X14" s="81">
        <v>45352</v>
      </c>
      <c r="Y14" s="47"/>
      <c r="Z14" s="47">
        <v>1</v>
      </c>
      <c r="AA14" s="47">
        <v>1</v>
      </c>
      <c r="AB14" s="47" t="s">
        <v>24</v>
      </c>
      <c r="AC14" s="82" t="s">
        <v>25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s="7" customFormat="1" ht="17.7" customHeight="1" thickBot="1" x14ac:dyDescent="0.3">
      <c r="A15" s="315"/>
      <c r="B15" s="316"/>
      <c r="C15" s="317"/>
      <c r="D15" s="315" t="s">
        <v>226</v>
      </c>
      <c r="E15" s="319"/>
      <c r="F15" s="319"/>
      <c r="G15" s="319"/>
      <c r="H15" s="316"/>
      <c r="I15" s="316"/>
      <c r="J15" s="316"/>
      <c r="K15" s="316"/>
      <c r="L15" s="316"/>
      <c r="M15" s="320"/>
      <c r="N15" s="316"/>
      <c r="O15" s="321"/>
      <c r="P15" s="322"/>
      <c r="Q15" s="323"/>
      <c r="R15" s="316"/>
      <c r="S15" s="316"/>
      <c r="T15" s="316"/>
      <c r="U15" s="324"/>
      <c r="V15" s="325"/>
      <c r="W15" s="326"/>
      <c r="X15" s="320"/>
      <c r="Y15" s="320"/>
      <c r="Z15" s="320"/>
      <c r="AA15" s="327"/>
      <c r="AB15" s="328"/>
      <c r="AC15" s="329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56" s="6" customFormat="1" ht="17.7" customHeight="1" thickBot="1" x14ac:dyDescent="0.35">
      <c r="A16" s="331" t="s">
        <v>167</v>
      </c>
      <c r="B16" s="332">
        <v>222108</v>
      </c>
      <c r="C16" s="333">
        <v>8586024060227</v>
      </c>
      <c r="D16" s="334" t="s">
        <v>167</v>
      </c>
      <c r="E16" s="359">
        <v>1003</v>
      </c>
      <c r="F16" s="335">
        <f t="shared" si="0"/>
        <v>1203.5999999999999</v>
      </c>
      <c r="G16" s="359">
        <v>26071</v>
      </c>
      <c r="H16" s="336" t="s">
        <v>168</v>
      </c>
      <c r="I16" s="337">
        <v>7.0000000000000007E-2</v>
      </c>
      <c r="J16" s="338" t="s">
        <v>22</v>
      </c>
      <c r="K16" s="339" t="s">
        <v>28</v>
      </c>
      <c r="L16" s="340">
        <v>84158100</v>
      </c>
      <c r="M16" s="78" t="s">
        <v>26</v>
      </c>
      <c r="N16" s="341">
        <v>150</v>
      </c>
      <c r="O16" s="341">
        <v>476</v>
      </c>
      <c r="P16" s="341">
        <v>385</v>
      </c>
      <c r="Q16" s="342"/>
      <c r="R16" s="338"/>
      <c r="S16" s="338">
        <v>9</v>
      </c>
      <c r="T16" s="338"/>
      <c r="U16" s="343"/>
      <c r="V16" s="338" t="s">
        <v>23</v>
      </c>
      <c r="W16" s="344" t="s">
        <v>128</v>
      </c>
      <c r="X16" s="345">
        <v>45352</v>
      </c>
      <c r="Y16" s="338"/>
      <c r="Z16" s="338">
        <v>1</v>
      </c>
      <c r="AA16" s="338">
        <v>1</v>
      </c>
      <c r="AB16" s="338" t="s">
        <v>24</v>
      </c>
      <c r="AC16" s="346" t="s">
        <v>25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s="1" customFormat="1" ht="17.399999999999999" customHeight="1" thickBot="1" x14ac:dyDescent="0.3">
      <c r="A17" s="318"/>
      <c r="B17" s="316"/>
      <c r="C17" s="317"/>
      <c r="D17" s="318" t="s">
        <v>169</v>
      </c>
      <c r="E17" s="319"/>
      <c r="F17" s="319"/>
      <c r="G17" s="319"/>
      <c r="H17" s="316"/>
      <c r="I17" s="316"/>
      <c r="J17" s="316"/>
      <c r="K17" s="316"/>
      <c r="L17" s="316"/>
      <c r="M17" s="320"/>
      <c r="N17" s="316"/>
      <c r="O17" s="321"/>
      <c r="P17" s="322"/>
      <c r="Q17" s="323"/>
      <c r="R17" s="316"/>
      <c r="S17" s="316"/>
      <c r="T17" s="316"/>
      <c r="U17" s="324"/>
      <c r="V17" s="325"/>
      <c r="W17" s="326"/>
      <c r="X17" s="320"/>
      <c r="Y17" s="320"/>
      <c r="Z17" s="320"/>
      <c r="AA17" s="327"/>
      <c r="AB17" s="328"/>
      <c r="AC17" s="329"/>
    </row>
    <row r="18" spans="1:56" s="3" customFormat="1" ht="17.399999999999999" customHeight="1" x14ac:dyDescent="0.3">
      <c r="A18" s="83" t="s">
        <v>170</v>
      </c>
      <c r="B18" s="84">
        <v>222109</v>
      </c>
      <c r="C18" s="313">
        <v>8586024060234</v>
      </c>
      <c r="D18" s="314" t="s">
        <v>171</v>
      </c>
      <c r="E18" s="48">
        <v>131</v>
      </c>
      <c r="F18" s="85">
        <f t="shared" si="0"/>
        <v>157.19999999999999</v>
      </c>
      <c r="G18" s="48">
        <v>3415</v>
      </c>
      <c r="H18" s="49"/>
      <c r="I18" s="50"/>
      <c r="J18" s="51" t="s">
        <v>22</v>
      </c>
      <c r="K18" s="86" t="s">
        <v>28</v>
      </c>
      <c r="L18" s="87">
        <v>84158100</v>
      </c>
      <c r="M18" s="65" t="s">
        <v>26</v>
      </c>
      <c r="N18" s="51">
        <v>56</v>
      </c>
      <c r="O18" s="88">
        <v>372</v>
      </c>
      <c r="P18" s="88">
        <v>764</v>
      </c>
      <c r="Q18" s="51"/>
      <c r="R18" s="52"/>
      <c r="S18" s="51">
        <v>3</v>
      </c>
      <c r="T18" s="51"/>
      <c r="U18" s="51"/>
      <c r="W18" s="89" t="s">
        <v>128</v>
      </c>
      <c r="X18" s="90">
        <v>45352</v>
      </c>
      <c r="Y18" s="53"/>
      <c r="Z18" s="51">
        <v>1</v>
      </c>
      <c r="AA18" s="51">
        <v>1</v>
      </c>
      <c r="AB18" s="51" t="s">
        <v>24</v>
      </c>
      <c r="AC18" s="91" t="s">
        <v>25</v>
      </c>
    </row>
    <row r="19" spans="1:56" s="3" customFormat="1" ht="17.399999999999999" customHeight="1" x14ac:dyDescent="0.3">
      <c r="A19" s="302" t="s">
        <v>172</v>
      </c>
      <c r="B19" s="56">
        <v>222110</v>
      </c>
      <c r="C19" s="301">
        <v>8586024060241</v>
      </c>
      <c r="D19" s="303" t="s">
        <v>173</v>
      </c>
      <c r="E19" s="31">
        <v>110</v>
      </c>
      <c r="F19" s="54">
        <f t="shared" si="0"/>
        <v>132</v>
      </c>
      <c r="G19" s="31">
        <v>2868</v>
      </c>
      <c r="H19" s="92" t="s">
        <v>174</v>
      </c>
      <c r="I19" s="93">
        <v>0.42</v>
      </c>
      <c r="J19" s="33" t="s">
        <v>22</v>
      </c>
      <c r="K19" s="59" t="s">
        <v>28</v>
      </c>
      <c r="L19" s="60">
        <v>84158100</v>
      </c>
      <c r="M19" s="61" t="s">
        <v>26</v>
      </c>
      <c r="N19" s="33"/>
      <c r="O19" s="35">
        <v>126</v>
      </c>
      <c r="P19" s="35">
        <v>180</v>
      </c>
      <c r="Q19" s="33"/>
      <c r="R19" s="34"/>
      <c r="S19" s="33">
        <v>2.8</v>
      </c>
      <c r="T19" s="33"/>
      <c r="U19" s="33"/>
      <c r="V19" s="35" t="s">
        <v>175</v>
      </c>
      <c r="W19" s="62" t="s">
        <v>128</v>
      </c>
      <c r="X19" s="63">
        <v>45352</v>
      </c>
      <c r="Y19" s="6"/>
      <c r="Z19" s="33">
        <v>1</v>
      </c>
      <c r="AA19" s="33">
        <v>1</v>
      </c>
      <c r="AB19" s="33" t="s">
        <v>24</v>
      </c>
      <c r="AC19" s="64" t="s">
        <v>25</v>
      </c>
    </row>
    <row r="20" spans="1:56" s="309" customFormat="1" ht="17.399999999999999" customHeight="1" thickBot="1" x14ac:dyDescent="0.35">
      <c r="A20" s="304" t="s">
        <v>176</v>
      </c>
      <c r="B20" s="305">
        <v>222111</v>
      </c>
      <c r="C20" s="301">
        <v>8586024060258</v>
      </c>
      <c r="D20" s="306" t="s">
        <v>177</v>
      </c>
      <c r="E20" s="360">
        <v>142</v>
      </c>
      <c r="F20" s="54">
        <f t="shared" si="0"/>
        <v>170.4</v>
      </c>
      <c r="G20" s="360">
        <v>3688</v>
      </c>
      <c r="H20" s="94" t="s">
        <v>174</v>
      </c>
      <c r="I20" s="95">
        <v>0.42</v>
      </c>
      <c r="J20" s="32" t="s">
        <v>22</v>
      </c>
      <c r="K20" s="96" t="s">
        <v>28</v>
      </c>
      <c r="L20" s="97">
        <v>84158100</v>
      </c>
      <c r="M20" s="98" t="s">
        <v>26</v>
      </c>
      <c r="N20" s="307"/>
      <c r="O20" s="307">
        <v>126</v>
      </c>
      <c r="P20" s="36">
        <v>180</v>
      </c>
      <c r="Q20" s="307"/>
      <c r="R20" s="307"/>
      <c r="S20" s="307">
        <v>2.8</v>
      </c>
      <c r="T20" s="307"/>
      <c r="U20" s="307"/>
      <c r="V20" s="36" t="s">
        <v>175</v>
      </c>
      <c r="W20" s="99" t="s">
        <v>128</v>
      </c>
      <c r="X20" s="100">
        <v>45352</v>
      </c>
      <c r="Y20" s="308"/>
      <c r="Z20" s="32">
        <v>1</v>
      </c>
      <c r="AA20" s="32">
        <v>1</v>
      </c>
      <c r="AB20" s="32" t="s">
        <v>24</v>
      </c>
      <c r="AC20" s="101" t="s">
        <v>25</v>
      </c>
    </row>
    <row r="21" spans="1:56" s="1" customFormat="1" ht="17.399999999999999" customHeight="1" thickBot="1" x14ac:dyDescent="0.3">
      <c r="A21" s="37"/>
      <c r="B21" s="38"/>
      <c r="C21" s="39"/>
      <c r="D21" s="297" t="s">
        <v>231</v>
      </c>
      <c r="E21" s="40"/>
      <c r="F21" s="40"/>
      <c r="G21" s="40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3"/>
      <c r="S21" s="43"/>
      <c r="T21" s="42"/>
      <c r="U21" s="42"/>
      <c r="V21" s="42"/>
      <c r="W21" s="44"/>
      <c r="X21" s="44"/>
      <c r="Y21" s="44"/>
      <c r="Z21" s="42"/>
      <c r="AA21" s="42"/>
      <c r="AB21" s="42"/>
      <c r="AC21" s="45"/>
    </row>
    <row r="22" spans="1:56" s="1" customFormat="1" ht="17.399999999999999" customHeight="1" thickBot="1" x14ac:dyDescent="0.3">
      <c r="A22" s="102"/>
      <c r="B22" s="103"/>
      <c r="C22" s="104"/>
      <c r="D22" s="105" t="s">
        <v>43</v>
      </c>
      <c r="E22" s="106"/>
      <c r="F22" s="106"/>
      <c r="G22" s="106"/>
      <c r="H22" s="103"/>
      <c r="I22" s="103"/>
      <c r="J22" s="103"/>
      <c r="K22" s="103"/>
      <c r="L22" s="103"/>
      <c r="M22" s="107"/>
      <c r="N22" s="103"/>
      <c r="O22" s="108"/>
      <c r="P22" s="109"/>
      <c r="Q22" s="110"/>
      <c r="R22" s="103"/>
      <c r="S22" s="103"/>
      <c r="T22" s="103"/>
      <c r="U22" s="111"/>
      <c r="V22" s="112"/>
      <c r="W22" s="113"/>
      <c r="X22" s="107"/>
      <c r="Y22" s="107"/>
      <c r="Z22" s="107"/>
      <c r="AA22" s="114"/>
      <c r="AB22" s="115"/>
      <c r="AC22" s="116"/>
    </row>
    <row r="23" spans="1:56" s="7" customFormat="1" ht="17.399999999999999" customHeight="1" x14ac:dyDescent="0.25">
      <c r="A23" s="135" t="s">
        <v>56</v>
      </c>
      <c r="B23" s="136">
        <v>222200</v>
      </c>
      <c r="C23" s="137" t="s">
        <v>119</v>
      </c>
      <c r="D23" s="294" t="s">
        <v>52</v>
      </c>
      <c r="E23" s="138">
        <v>11400</v>
      </c>
      <c r="F23" s="85">
        <f>E23*1.2</f>
        <v>13680</v>
      </c>
      <c r="G23" s="138">
        <v>296400</v>
      </c>
      <c r="H23" s="290" t="s">
        <v>85</v>
      </c>
      <c r="I23" s="291">
        <v>20</v>
      </c>
      <c r="J23" s="88" t="s">
        <v>22</v>
      </c>
      <c r="K23" s="88" t="s">
        <v>28</v>
      </c>
      <c r="L23" s="87">
        <v>84158100</v>
      </c>
      <c r="M23" s="88" t="s">
        <v>26</v>
      </c>
      <c r="N23" s="51">
        <v>681</v>
      </c>
      <c r="O23" s="51">
        <v>1076</v>
      </c>
      <c r="P23" s="51">
        <v>1270</v>
      </c>
      <c r="Q23" s="88"/>
      <c r="R23" s="51"/>
      <c r="S23" s="51">
        <v>185</v>
      </c>
      <c r="T23" s="88" t="s">
        <v>98</v>
      </c>
      <c r="U23" s="88"/>
      <c r="V23" s="88" t="s">
        <v>23</v>
      </c>
      <c r="W23" s="143" t="s">
        <v>97</v>
      </c>
      <c r="X23" s="144">
        <v>45383</v>
      </c>
      <c r="Y23" s="88"/>
      <c r="Z23" s="88">
        <v>1</v>
      </c>
      <c r="AA23" s="88">
        <v>1</v>
      </c>
      <c r="AB23" s="88" t="s">
        <v>24</v>
      </c>
      <c r="AC23" s="145" t="s">
        <v>25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s="7" customFormat="1" ht="17.399999999999999" customHeight="1" x14ac:dyDescent="0.25">
      <c r="A24" s="55" t="s">
        <v>57</v>
      </c>
      <c r="B24" s="56">
        <v>222201</v>
      </c>
      <c r="C24" s="123" t="s">
        <v>120</v>
      </c>
      <c r="D24" s="127" t="s">
        <v>50</v>
      </c>
      <c r="E24" s="31">
        <v>12450</v>
      </c>
      <c r="F24" s="54">
        <f t="shared" ref="F24:F34" si="1">E24*1.2</f>
        <v>14940</v>
      </c>
      <c r="G24" s="128">
        <v>323700</v>
      </c>
      <c r="H24" s="57" t="s">
        <v>85</v>
      </c>
      <c r="I24" s="58">
        <v>20</v>
      </c>
      <c r="J24" s="33" t="s">
        <v>22</v>
      </c>
      <c r="K24" s="33" t="s">
        <v>28</v>
      </c>
      <c r="L24" s="60">
        <v>84158100</v>
      </c>
      <c r="M24" s="33" t="s">
        <v>26</v>
      </c>
      <c r="N24" s="33">
        <v>681</v>
      </c>
      <c r="O24" s="33">
        <v>1151</v>
      </c>
      <c r="P24" s="33">
        <v>1430</v>
      </c>
      <c r="Q24" s="33"/>
      <c r="R24" s="33"/>
      <c r="S24" s="33">
        <v>205</v>
      </c>
      <c r="T24" s="35" t="s">
        <v>98</v>
      </c>
      <c r="U24" s="33"/>
      <c r="V24" s="33" t="s">
        <v>23</v>
      </c>
      <c r="W24" s="66" t="s">
        <v>97</v>
      </c>
      <c r="X24" s="129">
        <v>45383</v>
      </c>
      <c r="Y24" s="33"/>
      <c r="Z24" s="35">
        <v>1</v>
      </c>
      <c r="AA24" s="35">
        <v>1</v>
      </c>
      <c r="AB24" s="33" t="s">
        <v>24</v>
      </c>
      <c r="AC24" s="64" t="s">
        <v>25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s="7" customFormat="1" ht="17.399999999999999" customHeight="1" thickBot="1" x14ac:dyDescent="0.3">
      <c r="A25" s="55" t="s">
        <v>58</v>
      </c>
      <c r="B25" s="56">
        <v>222202</v>
      </c>
      <c r="C25" s="122">
        <v>4063769294406</v>
      </c>
      <c r="D25" s="127" t="s">
        <v>51</v>
      </c>
      <c r="E25" s="31">
        <v>14250</v>
      </c>
      <c r="F25" s="54">
        <f t="shared" si="1"/>
        <v>17100</v>
      </c>
      <c r="G25" s="128">
        <v>370500</v>
      </c>
      <c r="H25" s="57" t="s">
        <v>85</v>
      </c>
      <c r="I25" s="58">
        <v>20</v>
      </c>
      <c r="J25" s="33" t="s">
        <v>22</v>
      </c>
      <c r="K25" s="33" t="s">
        <v>28</v>
      </c>
      <c r="L25" s="60">
        <v>84158100</v>
      </c>
      <c r="M25" s="33" t="s">
        <v>26</v>
      </c>
      <c r="N25" s="33">
        <v>681</v>
      </c>
      <c r="O25" s="33">
        <v>1381</v>
      </c>
      <c r="P25" s="33">
        <v>1505</v>
      </c>
      <c r="Q25" s="33"/>
      <c r="R25" s="33"/>
      <c r="S25" s="33">
        <v>254</v>
      </c>
      <c r="T25" s="35" t="s">
        <v>98</v>
      </c>
      <c r="U25" s="33"/>
      <c r="V25" s="33" t="s">
        <v>23</v>
      </c>
      <c r="W25" s="66" t="s">
        <v>97</v>
      </c>
      <c r="X25" s="129">
        <v>45383</v>
      </c>
      <c r="Y25" s="33"/>
      <c r="Z25" s="35">
        <v>1</v>
      </c>
      <c r="AA25" s="35">
        <v>1</v>
      </c>
      <c r="AB25" s="33" t="s">
        <v>24</v>
      </c>
      <c r="AC25" s="64" t="s">
        <v>25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pans="1:56" s="6" customFormat="1" ht="17.399999999999999" customHeight="1" thickBot="1" x14ac:dyDescent="0.3">
      <c r="A26" s="102"/>
      <c r="B26" s="103"/>
      <c r="C26" s="104"/>
      <c r="D26" s="105" t="s">
        <v>45</v>
      </c>
      <c r="E26" s="106"/>
      <c r="F26" s="106"/>
      <c r="G26" s="106"/>
      <c r="H26" s="119"/>
      <c r="I26" s="119"/>
      <c r="J26" s="103"/>
      <c r="K26" s="103"/>
      <c r="L26" s="103"/>
      <c r="M26" s="107"/>
      <c r="N26" s="103"/>
      <c r="O26" s="108"/>
      <c r="P26" s="109"/>
      <c r="Q26" s="110"/>
      <c r="R26" s="103"/>
      <c r="S26" s="103"/>
      <c r="T26" s="103"/>
      <c r="U26" s="111"/>
      <c r="V26" s="112"/>
      <c r="W26" s="113"/>
      <c r="X26" s="107"/>
      <c r="Y26" s="107"/>
      <c r="Z26" s="107"/>
      <c r="AA26" s="114"/>
      <c r="AB26" s="115"/>
      <c r="AC26" s="11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3" customFormat="1" ht="17.399999999999999" customHeight="1" x14ac:dyDescent="0.25">
      <c r="A27" s="295" t="s">
        <v>99</v>
      </c>
      <c r="B27" s="84">
        <v>222207</v>
      </c>
      <c r="C27" s="137">
        <v>4037486818818</v>
      </c>
      <c r="D27" s="294" t="s">
        <v>102</v>
      </c>
      <c r="E27" s="48">
        <v>9700</v>
      </c>
      <c r="F27" s="85">
        <f>E27*1.2</f>
        <v>11640</v>
      </c>
      <c r="G27" s="138">
        <v>252200</v>
      </c>
      <c r="H27" s="290" t="s">
        <v>85</v>
      </c>
      <c r="I27" s="291">
        <v>20</v>
      </c>
      <c r="J27" s="51" t="s">
        <v>22</v>
      </c>
      <c r="K27" s="51" t="s">
        <v>28</v>
      </c>
      <c r="L27" s="87">
        <v>84158100</v>
      </c>
      <c r="M27" s="51" t="s">
        <v>26</v>
      </c>
      <c r="N27" s="51">
        <v>600</v>
      </c>
      <c r="O27" s="88">
        <v>1215</v>
      </c>
      <c r="P27" s="88">
        <v>1235</v>
      </c>
      <c r="Q27" s="51"/>
      <c r="R27" s="52"/>
      <c r="S27" s="51">
        <v>165</v>
      </c>
      <c r="T27" s="51" t="s">
        <v>96</v>
      </c>
      <c r="U27" s="51"/>
      <c r="V27" s="51" t="s">
        <v>23</v>
      </c>
      <c r="W27" s="143" t="s">
        <v>97</v>
      </c>
      <c r="X27" s="144">
        <v>45383</v>
      </c>
      <c r="Y27" s="53"/>
      <c r="Z27" s="88">
        <v>1</v>
      </c>
      <c r="AA27" s="88">
        <v>1</v>
      </c>
      <c r="AB27" s="51" t="s">
        <v>24</v>
      </c>
      <c r="AC27" s="91" t="s">
        <v>25</v>
      </c>
    </row>
    <row r="28" spans="1:56" s="3" customFormat="1" ht="17.399999999999999" customHeight="1" x14ac:dyDescent="0.25">
      <c r="A28" s="188" t="s">
        <v>100</v>
      </c>
      <c r="B28" s="56">
        <v>222208</v>
      </c>
      <c r="C28" s="122">
        <v>4037486818825</v>
      </c>
      <c r="D28" s="127" t="s">
        <v>103</v>
      </c>
      <c r="E28" s="31">
        <v>10200</v>
      </c>
      <c r="F28" s="54">
        <f>E28*1.2</f>
        <v>12240</v>
      </c>
      <c r="G28" s="128">
        <v>265200</v>
      </c>
      <c r="H28" s="57" t="s">
        <v>85</v>
      </c>
      <c r="I28" s="58">
        <v>20</v>
      </c>
      <c r="J28" s="33" t="s">
        <v>22</v>
      </c>
      <c r="K28" s="33" t="s">
        <v>28</v>
      </c>
      <c r="L28" s="60">
        <v>84158100</v>
      </c>
      <c r="M28" s="33" t="s">
        <v>26</v>
      </c>
      <c r="N28" s="33">
        <v>600</v>
      </c>
      <c r="O28" s="35">
        <v>1215</v>
      </c>
      <c r="P28" s="35">
        <v>1435</v>
      </c>
      <c r="Q28" s="33"/>
      <c r="R28" s="34"/>
      <c r="S28" s="33">
        <v>185</v>
      </c>
      <c r="T28" s="33" t="s">
        <v>96</v>
      </c>
      <c r="U28" s="33"/>
      <c r="V28" s="33" t="s">
        <v>23</v>
      </c>
      <c r="W28" s="66" t="s">
        <v>97</v>
      </c>
      <c r="X28" s="129">
        <v>45383</v>
      </c>
      <c r="Y28" s="6"/>
      <c r="Z28" s="35">
        <v>1</v>
      </c>
      <c r="AA28" s="35">
        <v>1</v>
      </c>
      <c r="AB28" s="33" t="s">
        <v>24</v>
      </c>
      <c r="AC28" s="64" t="s">
        <v>25</v>
      </c>
    </row>
    <row r="29" spans="1:56" s="1" customFormat="1" ht="17.399999999999999" customHeight="1" thickBot="1" x14ac:dyDescent="0.3">
      <c r="A29" s="69" t="s">
        <v>101</v>
      </c>
      <c r="B29" s="126">
        <v>222209</v>
      </c>
      <c r="C29" s="122" t="s">
        <v>106</v>
      </c>
      <c r="D29" s="127" t="s">
        <v>104</v>
      </c>
      <c r="E29" s="31">
        <v>11300</v>
      </c>
      <c r="F29" s="54">
        <f>E29*1.2</f>
        <v>13560</v>
      </c>
      <c r="G29" s="128">
        <v>293800</v>
      </c>
      <c r="H29" s="57" t="s">
        <v>85</v>
      </c>
      <c r="I29" s="58">
        <v>20</v>
      </c>
      <c r="J29" s="33" t="s">
        <v>22</v>
      </c>
      <c r="K29" s="33" t="s">
        <v>28</v>
      </c>
      <c r="L29" s="60">
        <v>84158100</v>
      </c>
      <c r="M29" s="33" t="s">
        <v>26</v>
      </c>
      <c r="N29" s="33">
        <v>600</v>
      </c>
      <c r="O29" s="35">
        <v>1440</v>
      </c>
      <c r="P29" s="35">
        <v>1435</v>
      </c>
      <c r="Q29" s="131"/>
      <c r="R29" s="131"/>
      <c r="S29" s="131">
        <v>205</v>
      </c>
      <c r="T29" s="33" t="s">
        <v>96</v>
      </c>
      <c r="U29" s="131"/>
      <c r="V29" s="33" t="s">
        <v>23</v>
      </c>
      <c r="W29" s="66" t="s">
        <v>97</v>
      </c>
      <c r="X29" s="129">
        <v>45383</v>
      </c>
      <c r="Y29" s="132"/>
      <c r="Z29" s="35">
        <v>1</v>
      </c>
      <c r="AA29" s="35">
        <v>1</v>
      </c>
      <c r="AB29" s="33" t="s">
        <v>24</v>
      </c>
      <c r="AC29" s="64" t="s">
        <v>25</v>
      </c>
    </row>
    <row r="30" spans="1:56" s="7" customFormat="1" ht="17.399999999999999" customHeight="1" thickBot="1" x14ac:dyDescent="0.3">
      <c r="A30" s="102"/>
      <c r="B30" s="103"/>
      <c r="C30" s="104"/>
      <c r="D30" s="105" t="s">
        <v>44</v>
      </c>
      <c r="E30" s="106"/>
      <c r="F30" s="106"/>
      <c r="G30" s="106"/>
      <c r="H30" s="119"/>
      <c r="I30" s="119"/>
      <c r="J30" s="103"/>
      <c r="K30" s="103"/>
      <c r="L30" s="103"/>
      <c r="M30" s="107"/>
      <c r="N30" s="103"/>
      <c r="O30" s="108"/>
      <c r="P30" s="109"/>
      <c r="Q30" s="110"/>
      <c r="R30" s="103"/>
      <c r="S30" s="103"/>
      <c r="T30" s="103"/>
      <c r="U30" s="111"/>
      <c r="V30" s="112"/>
      <c r="W30" s="113"/>
      <c r="X30" s="107"/>
      <c r="Y30" s="107"/>
      <c r="Z30" s="107"/>
      <c r="AA30" s="114"/>
      <c r="AB30" s="115"/>
      <c r="AC30" s="116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s="4" customFormat="1" ht="17.399999999999999" customHeight="1" x14ac:dyDescent="0.25">
      <c r="A31" s="292" t="s">
        <v>35</v>
      </c>
      <c r="B31" s="84">
        <v>222203</v>
      </c>
      <c r="C31" s="125" t="s">
        <v>107</v>
      </c>
      <c r="D31" s="294" t="s">
        <v>59</v>
      </c>
      <c r="E31" s="48">
        <v>13000</v>
      </c>
      <c r="F31" s="85">
        <f t="shared" si="1"/>
        <v>15600</v>
      </c>
      <c r="G31" s="138">
        <v>338000</v>
      </c>
      <c r="H31" s="290" t="s">
        <v>85</v>
      </c>
      <c r="I31" s="291">
        <v>20</v>
      </c>
      <c r="J31" s="51" t="s">
        <v>22</v>
      </c>
      <c r="K31" s="51" t="s">
        <v>28</v>
      </c>
      <c r="L31" s="87">
        <v>84158100</v>
      </c>
      <c r="M31" s="51" t="s">
        <v>26</v>
      </c>
      <c r="N31" s="51">
        <v>680</v>
      </c>
      <c r="O31" s="51">
        <v>1140</v>
      </c>
      <c r="P31" s="51">
        <v>1430</v>
      </c>
      <c r="Q31" s="52"/>
      <c r="R31" s="51"/>
      <c r="S31" s="51">
        <v>215</v>
      </c>
      <c r="T31" s="51" t="s">
        <v>93</v>
      </c>
      <c r="U31" s="143"/>
      <c r="V31" s="51" t="s">
        <v>23</v>
      </c>
      <c r="W31" s="143" t="s">
        <v>97</v>
      </c>
      <c r="X31" s="144">
        <v>45383</v>
      </c>
      <c r="Y31" s="51"/>
      <c r="Z31" s="88">
        <v>1</v>
      </c>
      <c r="AA31" s="88">
        <v>1</v>
      </c>
      <c r="AB31" s="51" t="s">
        <v>24</v>
      </c>
      <c r="AC31" s="91" t="s">
        <v>25</v>
      </c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s="5" customFormat="1" ht="17.399999999999999" customHeight="1" x14ac:dyDescent="0.25">
      <c r="A32" s="189" t="s">
        <v>36</v>
      </c>
      <c r="B32" s="56">
        <v>222204</v>
      </c>
      <c r="C32" s="123" t="s">
        <v>109</v>
      </c>
      <c r="D32" s="127" t="s">
        <v>60</v>
      </c>
      <c r="E32" s="31">
        <v>13600</v>
      </c>
      <c r="F32" s="54">
        <f t="shared" si="1"/>
        <v>16320</v>
      </c>
      <c r="G32" s="128">
        <v>353600</v>
      </c>
      <c r="H32" s="57" t="s">
        <v>85</v>
      </c>
      <c r="I32" s="58">
        <v>20</v>
      </c>
      <c r="J32" s="33" t="s">
        <v>22</v>
      </c>
      <c r="K32" s="33" t="s">
        <v>28</v>
      </c>
      <c r="L32" s="60">
        <v>84158100</v>
      </c>
      <c r="M32" s="33" t="s">
        <v>26</v>
      </c>
      <c r="N32" s="33">
        <v>680</v>
      </c>
      <c r="O32" s="33">
        <v>1140</v>
      </c>
      <c r="P32" s="33">
        <v>1430</v>
      </c>
      <c r="Q32" s="33"/>
      <c r="R32" s="33"/>
      <c r="S32" s="33">
        <v>220</v>
      </c>
      <c r="T32" s="33" t="s">
        <v>93</v>
      </c>
      <c r="U32" s="70"/>
      <c r="V32" s="33" t="s">
        <v>23</v>
      </c>
      <c r="W32" s="66" t="s">
        <v>97</v>
      </c>
      <c r="X32" s="129">
        <v>45383</v>
      </c>
      <c r="Y32" s="70"/>
      <c r="Z32" s="35">
        <v>1</v>
      </c>
      <c r="AA32" s="35">
        <v>1</v>
      </c>
      <c r="AB32" s="33" t="s">
        <v>24</v>
      </c>
      <c r="AC32" s="64" t="s">
        <v>25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7" customFormat="1" ht="17.399999999999999" customHeight="1" x14ac:dyDescent="0.25">
      <c r="A33" s="189" t="s">
        <v>37</v>
      </c>
      <c r="B33" s="56">
        <v>222205</v>
      </c>
      <c r="C33" s="122" t="s">
        <v>108</v>
      </c>
      <c r="D33" s="127" t="s">
        <v>61</v>
      </c>
      <c r="E33" s="31">
        <v>15000</v>
      </c>
      <c r="F33" s="54">
        <f t="shared" si="1"/>
        <v>18000</v>
      </c>
      <c r="G33" s="128">
        <v>390000</v>
      </c>
      <c r="H33" s="57" t="s">
        <v>85</v>
      </c>
      <c r="I33" s="58">
        <v>20</v>
      </c>
      <c r="J33" s="33" t="s">
        <v>22</v>
      </c>
      <c r="K33" s="33" t="s">
        <v>28</v>
      </c>
      <c r="L33" s="60">
        <v>84158100</v>
      </c>
      <c r="M33" s="33" t="s">
        <v>26</v>
      </c>
      <c r="N33" s="33">
        <v>680</v>
      </c>
      <c r="O33" s="33">
        <v>1360</v>
      </c>
      <c r="P33" s="33">
        <v>1430</v>
      </c>
      <c r="Q33" s="33"/>
      <c r="R33" s="33"/>
      <c r="S33" s="33">
        <v>250</v>
      </c>
      <c r="T33" s="33" t="s">
        <v>93</v>
      </c>
      <c r="U33" s="33"/>
      <c r="V33" s="33" t="s">
        <v>23</v>
      </c>
      <c r="W33" s="66" t="s">
        <v>97</v>
      </c>
      <c r="X33" s="129">
        <v>45383</v>
      </c>
      <c r="Y33" s="33"/>
      <c r="Z33" s="35">
        <v>1</v>
      </c>
      <c r="AA33" s="35">
        <v>1</v>
      </c>
      <c r="AB33" s="33" t="s">
        <v>24</v>
      </c>
      <c r="AC33" s="64" t="s">
        <v>25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</row>
    <row r="34" spans="1:56" s="7" customFormat="1" ht="17.399999999999999" customHeight="1" thickBot="1" x14ac:dyDescent="0.3">
      <c r="A34" s="190" t="s">
        <v>38</v>
      </c>
      <c r="B34" s="56">
        <v>222206</v>
      </c>
      <c r="C34" s="122" t="s">
        <v>110</v>
      </c>
      <c r="D34" s="127" t="s">
        <v>62</v>
      </c>
      <c r="E34" s="31">
        <v>15600</v>
      </c>
      <c r="F34" s="54">
        <f t="shared" si="1"/>
        <v>18720</v>
      </c>
      <c r="G34" s="128">
        <v>405600</v>
      </c>
      <c r="H34" s="57" t="s">
        <v>85</v>
      </c>
      <c r="I34" s="58">
        <v>20</v>
      </c>
      <c r="J34" s="33" t="s">
        <v>22</v>
      </c>
      <c r="K34" s="33" t="s">
        <v>28</v>
      </c>
      <c r="L34" s="60">
        <v>84158100</v>
      </c>
      <c r="M34" s="33" t="s">
        <v>26</v>
      </c>
      <c r="N34" s="33">
        <v>680</v>
      </c>
      <c r="O34" s="33">
        <v>1360</v>
      </c>
      <c r="P34" s="33">
        <v>1430</v>
      </c>
      <c r="Q34" s="33"/>
      <c r="R34" s="33"/>
      <c r="S34" s="33">
        <v>255</v>
      </c>
      <c r="T34" s="33" t="s">
        <v>93</v>
      </c>
      <c r="U34" s="33"/>
      <c r="V34" s="33" t="s">
        <v>23</v>
      </c>
      <c r="W34" s="66" t="s">
        <v>97</v>
      </c>
      <c r="X34" s="129">
        <v>45383</v>
      </c>
      <c r="Y34" s="33"/>
      <c r="Z34" s="35">
        <v>1</v>
      </c>
      <c r="AA34" s="35">
        <v>1</v>
      </c>
      <c r="AB34" s="33" t="s">
        <v>24</v>
      </c>
      <c r="AC34" s="64" t="s">
        <v>25</v>
      </c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</row>
    <row r="35" spans="1:56" s="1" customFormat="1" ht="17.399999999999999" customHeight="1" thickBot="1" x14ac:dyDescent="0.3">
      <c r="A35" s="102"/>
      <c r="B35" s="103"/>
      <c r="C35" s="104"/>
      <c r="D35" s="105" t="s">
        <v>46</v>
      </c>
      <c r="E35" s="106"/>
      <c r="F35" s="106"/>
      <c r="G35" s="106"/>
      <c r="H35" s="119"/>
      <c r="I35" s="119"/>
      <c r="J35" s="103"/>
      <c r="K35" s="103"/>
      <c r="L35" s="103"/>
      <c r="M35" s="107"/>
      <c r="N35" s="103"/>
      <c r="O35" s="108"/>
      <c r="P35" s="109"/>
      <c r="Q35" s="110"/>
      <c r="R35" s="103"/>
      <c r="S35" s="103"/>
      <c r="T35" s="103"/>
      <c r="U35" s="111"/>
      <c r="V35" s="112"/>
      <c r="W35" s="113"/>
      <c r="X35" s="107"/>
      <c r="Y35" s="107"/>
      <c r="Z35" s="107"/>
      <c r="AA35" s="114"/>
      <c r="AB35" s="115"/>
      <c r="AC35" s="116"/>
    </row>
    <row r="36" spans="1:56" s="4" customFormat="1" ht="17.399999999999999" customHeight="1" x14ac:dyDescent="0.25">
      <c r="A36" s="295" t="s">
        <v>39</v>
      </c>
      <c r="B36" s="84">
        <v>222210</v>
      </c>
      <c r="C36" s="137" t="s">
        <v>115</v>
      </c>
      <c r="D36" s="294" t="s">
        <v>53</v>
      </c>
      <c r="E36" s="48">
        <v>14700</v>
      </c>
      <c r="F36" s="85">
        <f t="shared" ref="F36:F39" si="2">E36*1.2</f>
        <v>17640</v>
      </c>
      <c r="G36" s="138">
        <v>382200</v>
      </c>
      <c r="H36" s="290" t="s">
        <v>85</v>
      </c>
      <c r="I36" s="291">
        <v>20</v>
      </c>
      <c r="J36" s="51" t="s">
        <v>22</v>
      </c>
      <c r="K36" s="51" t="s">
        <v>28</v>
      </c>
      <c r="L36" s="87">
        <v>84158100</v>
      </c>
      <c r="M36" s="51" t="s">
        <v>26</v>
      </c>
      <c r="N36" s="51">
        <v>770</v>
      </c>
      <c r="O36" s="51">
        <v>1770</v>
      </c>
      <c r="P36" s="51">
        <v>1045</v>
      </c>
      <c r="Q36" s="52"/>
      <c r="R36" s="51"/>
      <c r="S36" s="51">
        <v>250</v>
      </c>
      <c r="T36" s="51" t="s">
        <v>93</v>
      </c>
      <c r="U36" s="143"/>
      <c r="V36" s="51" t="s">
        <v>23</v>
      </c>
      <c r="W36" s="143" t="s">
        <v>97</v>
      </c>
      <c r="X36" s="144">
        <v>45383</v>
      </c>
      <c r="Y36" s="51"/>
      <c r="Z36" s="88">
        <v>1</v>
      </c>
      <c r="AA36" s="88">
        <v>1</v>
      </c>
      <c r="AB36" s="51" t="s">
        <v>24</v>
      </c>
      <c r="AC36" s="91" t="s">
        <v>25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s="5" customFormat="1" ht="17.399999999999999" customHeight="1" x14ac:dyDescent="0.25">
      <c r="A37" s="188" t="s">
        <v>40</v>
      </c>
      <c r="B37" s="56">
        <v>222211</v>
      </c>
      <c r="C37" s="122" t="s">
        <v>116</v>
      </c>
      <c r="D37" s="127" t="s">
        <v>54</v>
      </c>
      <c r="E37" s="31">
        <v>15050</v>
      </c>
      <c r="F37" s="54">
        <f t="shared" si="2"/>
        <v>18060</v>
      </c>
      <c r="G37" s="128">
        <v>391300</v>
      </c>
      <c r="H37" s="57" t="s">
        <v>85</v>
      </c>
      <c r="I37" s="58">
        <v>20</v>
      </c>
      <c r="J37" s="33" t="s">
        <v>22</v>
      </c>
      <c r="K37" s="33" t="s">
        <v>28</v>
      </c>
      <c r="L37" s="60">
        <v>84158100</v>
      </c>
      <c r="M37" s="33" t="s">
        <v>26</v>
      </c>
      <c r="N37" s="33">
        <v>770</v>
      </c>
      <c r="O37" s="33">
        <v>1770</v>
      </c>
      <c r="P37" s="33">
        <v>1045</v>
      </c>
      <c r="Q37" s="33"/>
      <c r="R37" s="33"/>
      <c r="S37" s="33">
        <v>255</v>
      </c>
      <c r="T37" s="33" t="s">
        <v>93</v>
      </c>
      <c r="U37" s="70"/>
      <c r="V37" s="33" t="s">
        <v>23</v>
      </c>
      <c r="W37" s="66" t="s">
        <v>97</v>
      </c>
      <c r="X37" s="129">
        <v>45383</v>
      </c>
      <c r="Y37" s="70"/>
      <c r="Z37" s="35">
        <v>1</v>
      </c>
      <c r="AA37" s="35">
        <v>1</v>
      </c>
      <c r="AB37" s="33" t="s">
        <v>24</v>
      </c>
      <c r="AC37" s="64" t="s">
        <v>25</v>
      </c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7" customFormat="1" ht="17.399999999999999" customHeight="1" x14ac:dyDescent="0.25">
      <c r="A38" s="188" t="s">
        <v>41</v>
      </c>
      <c r="B38" s="56">
        <v>222212</v>
      </c>
      <c r="C38" s="122" t="s">
        <v>117</v>
      </c>
      <c r="D38" s="127" t="s">
        <v>105</v>
      </c>
      <c r="E38" s="31">
        <v>15850</v>
      </c>
      <c r="F38" s="54">
        <f t="shared" si="2"/>
        <v>19020</v>
      </c>
      <c r="G38" s="128">
        <v>412100</v>
      </c>
      <c r="H38" s="57" t="s">
        <v>85</v>
      </c>
      <c r="I38" s="58">
        <v>20</v>
      </c>
      <c r="J38" s="33" t="s">
        <v>22</v>
      </c>
      <c r="K38" s="33" t="s">
        <v>28</v>
      </c>
      <c r="L38" s="60">
        <v>84158100</v>
      </c>
      <c r="M38" s="33" t="s">
        <v>26</v>
      </c>
      <c r="N38" s="33">
        <v>770</v>
      </c>
      <c r="O38" s="33">
        <v>1770</v>
      </c>
      <c r="P38" s="33">
        <v>1045</v>
      </c>
      <c r="Q38" s="33"/>
      <c r="R38" s="33"/>
      <c r="S38" s="33">
        <v>270</v>
      </c>
      <c r="T38" s="33" t="s">
        <v>93</v>
      </c>
      <c r="U38" s="33"/>
      <c r="V38" s="33" t="s">
        <v>23</v>
      </c>
      <c r="W38" s="66" t="s">
        <v>97</v>
      </c>
      <c r="X38" s="129">
        <v>45383</v>
      </c>
      <c r="Y38" s="33"/>
      <c r="Z38" s="33">
        <v>1</v>
      </c>
      <c r="AA38" s="33">
        <v>1</v>
      </c>
      <c r="AB38" s="33" t="s">
        <v>24</v>
      </c>
      <c r="AC38" s="64" t="s">
        <v>25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</row>
    <row r="39" spans="1:56" s="7" customFormat="1" ht="17.399999999999999" customHeight="1" thickBot="1" x14ac:dyDescent="0.3">
      <c r="A39" s="69" t="s">
        <v>42</v>
      </c>
      <c r="B39" s="56">
        <v>222213</v>
      </c>
      <c r="C39" s="122" t="s">
        <v>118</v>
      </c>
      <c r="D39" s="127" t="s">
        <v>55</v>
      </c>
      <c r="E39" s="31">
        <v>16400</v>
      </c>
      <c r="F39" s="54">
        <f t="shared" si="2"/>
        <v>19680</v>
      </c>
      <c r="G39" s="128">
        <v>426400</v>
      </c>
      <c r="H39" s="57" t="s">
        <v>85</v>
      </c>
      <c r="I39" s="58">
        <v>20</v>
      </c>
      <c r="J39" s="33" t="s">
        <v>22</v>
      </c>
      <c r="K39" s="33" t="s">
        <v>28</v>
      </c>
      <c r="L39" s="60">
        <v>84158100</v>
      </c>
      <c r="M39" s="33" t="s">
        <v>26</v>
      </c>
      <c r="N39" s="33">
        <v>770</v>
      </c>
      <c r="O39" s="33">
        <v>1770</v>
      </c>
      <c r="P39" s="33">
        <v>1045</v>
      </c>
      <c r="Q39" s="33"/>
      <c r="R39" s="33"/>
      <c r="S39" s="33">
        <v>275</v>
      </c>
      <c r="T39" s="33" t="s">
        <v>93</v>
      </c>
      <c r="U39" s="33"/>
      <c r="V39" s="33" t="s">
        <v>23</v>
      </c>
      <c r="W39" s="66" t="s">
        <v>97</v>
      </c>
      <c r="X39" s="129">
        <v>45383</v>
      </c>
      <c r="Y39" s="33"/>
      <c r="Z39" s="33">
        <v>1</v>
      </c>
      <c r="AA39" s="33">
        <v>1</v>
      </c>
      <c r="AB39" s="33" t="s">
        <v>24</v>
      </c>
      <c r="AC39" s="64" t="s">
        <v>25</v>
      </c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</row>
    <row r="40" spans="1:56" s="6" customFormat="1" ht="17.399999999999999" customHeight="1" thickBot="1" x14ac:dyDescent="0.3">
      <c r="A40" s="102"/>
      <c r="B40" s="103"/>
      <c r="C40" s="104"/>
      <c r="D40" s="105" t="s">
        <v>47</v>
      </c>
      <c r="E40" s="106"/>
      <c r="F40" s="106"/>
      <c r="G40" s="106"/>
      <c r="H40" s="119"/>
      <c r="I40" s="119"/>
      <c r="J40" s="103"/>
      <c r="K40" s="103"/>
      <c r="L40" s="103"/>
      <c r="M40" s="107"/>
      <c r="N40" s="103"/>
      <c r="O40" s="108"/>
      <c r="P40" s="109"/>
      <c r="Q40" s="110"/>
      <c r="R40" s="103"/>
      <c r="S40" s="103"/>
      <c r="T40" s="103"/>
      <c r="U40" s="111"/>
      <c r="V40" s="112"/>
      <c r="W40" s="113"/>
      <c r="X40" s="107"/>
      <c r="Y40" s="107"/>
      <c r="Z40" s="107"/>
      <c r="AA40" s="114"/>
      <c r="AB40" s="115"/>
      <c r="AC40" s="116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 ht="17.399999999999999" customHeight="1" x14ac:dyDescent="0.25">
      <c r="A41" s="292" t="s">
        <v>75</v>
      </c>
      <c r="B41" s="84">
        <v>222214</v>
      </c>
      <c r="C41" s="125" t="s">
        <v>122</v>
      </c>
      <c r="D41" s="294" t="s">
        <v>79</v>
      </c>
      <c r="E41" s="48">
        <v>31250</v>
      </c>
      <c r="F41" s="85">
        <f t="shared" ref="F41:F53" si="3">E41*1.2</f>
        <v>37500</v>
      </c>
      <c r="G41" s="138">
        <v>812500</v>
      </c>
      <c r="H41" s="290" t="s">
        <v>85</v>
      </c>
      <c r="I41" s="291">
        <v>20</v>
      </c>
      <c r="J41" s="51" t="s">
        <v>22</v>
      </c>
      <c r="K41" s="51" t="s">
        <v>28</v>
      </c>
      <c r="L41" s="87">
        <v>84158100</v>
      </c>
      <c r="M41" s="51" t="s">
        <v>26</v>
      </c>
      <c r="N41" s="51" t="s">
        <v>90</v>
      </c>
      <c r="O41" s="51" t="s">
        <v>91</v>
      </c>
      <c r="P41" s="51" t="s">
        <v>92</v>
      </c>
      <c r="Q41" s="52"/>
      <c r="R41" s="51"/>
      <c r="S41" s="51" t="s">
        <v>86</v>
      </c>
      <c r="T41" s="51" t="s">
        <v>95</v>
      </c>
      <c r="U41" s="143"/>
      <c r="V41" s="51" t="s">
        <v>23</v>
      </c>
      <c r="W41" s="143" t="s">
        <v>97</v>
      </c>
      <c r="X41" s="144">
        <v>45383</v>
      </c>
      <c r="Y41" s="51"/>
      <c r="Z41" s="51">
        <v>1</v>
      </c>
      <c r="AA41" s="51">
        <v>1</v>
      </c>
      <c r="AB41" s="51" t="s">
        <v>24</v>
      </c>
      <c r="AC41" s="91" t="s">
        <v>25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s="5" customFormat="1" ht="17.399999999999999" customHeight="1" x14ac:dyDescent="0.25">
      <c r="A42" s="189" t="s">
        <v>76</v>
      </c>
      <c r="B42" s="56">
        <v>222215</v>
      </c>
      <c r="C42" s="123" t="s">
        <v>123</v>
      </c>
      <c r="D42" s="127" t="s">
        <v>80</v>
      </c>
      <c r="E42" s="31">
        <v>32600</v>
      </c>
      <c r="F42" s="54">
        <f t="shared" si="3"/>
        <v>39120</v>
      </c>
      <c r="G42" s="128">
        <v>847600</v>
      </c>
      <c r="H42" s="57" t="s">
        <v>85</v>
      </c>
      <c r="I42" s="58">
        <v>20</v>
      </c>
      <c r="J42" s="33" t="s">
        <v>22</v>
      </c>
      <c r="K42" s="33" t="s">
        <v>28</v>
      </c>
      <c r="L42" s="60">
        <v>84158100</v>
      </c>
      <c r="M42" s="33" t="s">
        <v>26</v>
      </c>
      <c r="N42" s="33" t="s">
        <v>90</v>
      </c>
      <c r="O42" s="33" t="s">
        <v>91</v>
      </c>
      <c r="P42" s="33" t="s">
        <v>92</v>
      </c>
      <c r="Q42" s="33"/>
      <c r="R42" s="33"/>
      <c r="S42" s="33" t="s">
        <v>87</v>
      </c>
      <c r="T42" s="33" t="s">
        <v>95</v>
      </c>
      <c r="U42" s="70"/>
      <c r="V42" s="33" t="s">
        <v>23</v>
      </c>
      <c r="W42" s="66" t="s">
        <v>97</v>
      </c>
      <c r="X42" s="129">
        <v>45383</v>
      </c>
      <c r="Y42" s="70"/>
      <c r="Z42" s="33">
        <v>1</v>
      </c>
      <c r="AA42" s="33">
        <v>1</v>
      </c>
      <c r="AB42" s="33" t="s">
        <v>24</v>
      </c>
      <c r="AC42" s="64" t="s">
        <v>25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7" customFormat="1" ht="17.399999999999999" customHeight="1" x14ac:dyDescent="0.25">
      <c r="A43" s="189" t="s">
        <v>77</v>
      </c>
      <c r="B43" s="56">
        <v>222216</v>
      </c>
      <c r="C43" s="122" t="s">
        <v>124</v>
      </c>
      <c r="D43" s="127" t="s">
        <v>81</v>
      </c>
      <c r="E43" s="31">
        <v>36000</v>
      </c>
      <c r="F43" s="54">
        <f t="shared" si="3"/>
        <v>43200</v>
      </c>
      <c r="G43" s="128">
        <v>936000</v>
      </c>
      <c r="H43" s="57" t="s">
        <v>85</v>
      </c>
      <c r="I43" s="58">
        <v>20</v>
      </c>
      <c r="J43" s="33" t="s">
        <v>22</v>
      </c>
      <c r="K43" s="33" t="s">
        <v>28</v>
      </c>
      <c r="L43" s="60">
        <v>84158100</v>
      </c>
      <c r="M43" s="33" t="s">
        <v>26</v>
      </c>
      <c r="N43" s="33" t="s">
        <v>90</v>
      </c>
      <c r="O43" s="33" t="s">
        <v>91</v>
      </c>
      <c r="P43" s="33" t="s">
        <v>92</v>
      </c>
      <c r="Q43" s="33"/>
      <c r="R43" s="33"/>
      <c r="S43" s="33" t="s">
        <v>88</v>
      </c>
      <c r="T43" s="33" t="s">
        <v>95</v>
      </c>
      <c r="U43" s="33"/>
      <c r="V43" s="33" t="s">
        <v>23</v>
      </c>
      <c r="W43" s="66" t="s">
        <v>97</v>
      </c>
      <c r="X43" s="129">
        <v>45383</v>
      </c>
      <c r="Y43" s="33"/>
      <c r="Z43" s="33">
        <v>1</v>
      </c>
      <c r="AA43" s="33">
        <v>1</v>
      </c>
      <c r="AB43" s="33" t="s">
        <v>24</v>
      </c>
      <c r="AC43" s="64" t="s">
        <v>25</v>
      </c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</row>
    <row r="44" spans="1:56" s="7" customFormat="1" ht="17.399999999999999" customHeight="1" thickBot="1" x14ac:dyDescent="0.3">
      <c r="A44" s="190" t="s">
        <v>78</v>
      </c>
      <c r="B44" s="56">
        <v>222217</v>
      </c>
      <c r="C44" s="122">
        <v>4063769253533</v>
      </c>
      <c r="D44" s="127" t="s">
        <v>82</v>
      </c>
      <c r="E44" s="31">
        <v>37350</v>
      </c>
      <c r="F44" s="54">
        <f t="shared" si="3"/>
        <v>44820</v>
      </c>
      <c r="G44" s="128">
        <v>971100</v>
      </c>
      <c r="H44" s="57" t="s">
        <v>85</v>
      </c>
      <c r="I44" s="58">
        <v>20</v>
      </c>
      <c r="J44" s="33" t="s">
        <v>22</v>
      </c>
      <c r="K44" s="33" t="s">
        <v>28</v>
      </c>
      <c r="L44" s="60">
        <v>84158100</v>
      </c>
      <c r="M44" s="33" t="s">
        <v>26</v>
      </c>
      <c r="N44" s="33" t="s">
        <v>90</v>
      </c>
      <c r="O44" s="33" t="s">
        <v>91</v>
      </c>
      <c r="P44" s="33" t="s">
        <v>92</v>
      </c>
      <c r="Q44" s="33"/>
      <c r="R44" s="33"/>
      <c r="S44" s="33" t="s">
        <v>89</v>
      </c>
      <c r="T44" s="33" t="s">
        <v>95</v>
      </c>
      <c r="U44" s="33"/>
      <c r="V44" s="33" t="s">
        <v>23</v>
      </c>
      <c r="W44" s="66" t="s">
        <v>97</v>
      </c>
      <c r="X44" s="129">
        <v>45383</v>
      </c>
      <c r="Y44" s="33"/>
      <c r="Z44" s="33">
        <v>1</v>
      </c>
      <c r="AA44" s="33">
        <v>1</v>
      </c>
      <c r="AB44" s="33" t="s">
        <v>24</v>
      </c>
      <c r="AC44" s="64" t="s">
        <v>25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</row>
    <row r="45" spans="1:56" s="6" customFormat="1" ht="17.399999999999999" customHeight="1" thickBot="1" x14ac:dyDescent="0.3">
      <c r="A45" s="102"/>
      <c r="B45" s="103"/>
      <c r="C45" s="104"/>
      <c r="D45" s="105" t="s">
        <v>48</v>
      </c>
      <c r="E45" s="106"/>
      <c r="F45" s="106"/>
      <c r="G45" s="106"/>
      <c r="H45" s="119"/>
      <c r="I45" s="119"/>
      <c r="J45" s="103"/>
      <c r="K45" s="103"/>
      <c r="L45" s="103"/>
      <c r="M45" s="107"/>
      <c r="N45" s="103"/>
      <c r="O45" s="108"/>
      <c r="P45" s="109"/>
      <c r="Q45" s="110"/>
      <c r="R45" s="103"/>
      <c r="S45" s="103"/>
      <c r="T45" s="103"/>
      <c r="U45" s="111"/>
      <c r="V45" s="112"/>
      <c r="W45" s="113"/>
      <c r="X45" s="107"/>
      <c r="Y45" s="107"/>
      <c r="Z45" s="107"/>
      <c r="AA45" s="114"/>
      <c r="AB45" s="115"/>
      <c r="AC45" s="116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 ht="17.399999999999999" customHeight="1" x14ac:dyDescent="0.25">
      <c r="A46" s="292" t="s">
        <v>66</v>
      </c>
      <c r="B46" s="84">
        <v>222219</v>
      </c>
      <c r="C46" s="125" t="s">
        <v>111</v>
      </c>
      <c r="D46" s="294" t="s">
        <v>69</v>
      </c>
      <c r="E46" s="48">
        <v>13300</v>
      </c>
      <c r="F46" s="85">
        <f t="shared" ref="F46:F51" si="4">E46*1.2</f>
        <v>15960</v>
      </c>
      <c r="G46" s="138">
        <v>345800</v>
      </c>
      <c r="H46" s="290" t="s">
        <v>85</v>
      </c>
      <c r="I46" s="291">
        <v>20</v>
      </c>
      <c r="J46" s="51" t="s">
        <v>22</v>
      </c>
      <c r="K46" s="51" t="s">
        <v>28</v>
      </c>
      <c r="L46" s="87">
        <v>84158100</v>
      </c>
      <c r="M46" s="51" t="s">
        <v>26</v>
      </c>
      <c r="N46" s="51">
        <v>640</v>
      </c>
      <c r="O46" s="51">
        <v>1603</v>
      </c>
      <c r="P46" s="51">
        <v>580</v>
      </c>
      <c r="Q46" s="52"/>
      <c r="R46" s="51"/>
      <c r="S46" s="51">
        <v>190</v>
      </c>
      <c r="T46" s="51" t="s">
        <v>93</v>
      </c>
      <c r="U46" s="143"/>
      <c r="V46" s="51" t="s">
        <v>23</v>
      </c>
      <c r="W46" s="143" t="s">
        <v>97</v>
      </c>
      <c r="X46" s="144">
        <v>45383</v>
      </c>
      <c r="Y46" s="51"/>
      <c r="Z46" s="51">
        <v>1</v>
      </c>
      <c r="AA46" s="51">
        <v>1</v>
      </c>
      <c r="AB46" s="51" t="s">
        <v>24</v>
      </c>
      <c r="AC46" s="91" t="s">
        <v>25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s="5" customFormat="1" ht="17.399999999999999" customHeight="1" x14ac:dyDescent="0.25">
      <c r="A47" s="189" t="s">
        <v>63</v>
      </c>
      <c r="B47" s="56">
        <v>222220</v>
      </c>
      <c r="C47" s="123" t="s">
        <v>113</v>
      </c>
      <c r="D47" s="127" t="s">
        <v>70</v>
      </c>
      <c r="E47" s="31">
        <v>13900</v>
      </c>
      <c r="F47" s="54">
        <f t="shared" si="4"/>
        <v>16680</v>
      </c>
      <c r="G47" s="128">
        <v>361400</v>
      </c>
      <c r="H47" s="57" t="s">
        <v>85</v>
      </c>
      <c r="I47" s="58">
        <v>20</v>
      </c>
      <c r="J47" s="33" t="s">
        <v>22</v>
      </c>
      <c r="K47" s="33" t="s">
        <v>28</v>
      </c>
      <c r="L47" s="60">
        <v>84158100</v>
      </c>
      <c r="M47" s="33" t="s">
        <v>26</v>
      </c>
      <c r="N47" s="33">
        <v>640</v>
      </c>
      <c r="O47" s="33">
        <v>1603</v>
      </c>
      <c r="P47" s="33">
        <v>580</v>
      </c>
      <c r="Q47" s="33"/>
      <c r="R47" s="33"/>
      <c r="S47" s="33">
        <v>195</v>
      </c>
      <c r="T47" s="33" t="s">
        <v>93</v>
      </c>
      <c r="U47" s="70"/>
      <c r="V47" s="33" t="s">
        <v>23</v>
      </c>
      <c r="W47" s="66" t="s">
        <v>97</v>
      </c>
      <c r="X47" s="129">
        <v>45383</v>
      </c>
      <c r="Y47" s="70"/>
      <c r="Z47" s="33">
        <v>1</v>
      </c>
      <c r="AA47" s="33">
        <v>1</v>
      </c>
      <c r="AB47" s="33" t="s">
        <v>24</v>
      </c>
      <c r="AC47" s="64" t="s">
        <v>25</v>
      </c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7" customFormat="1" ht="17.399999999999999" customHeight="1" x14ac:dyDescent="0.25">
      <c r="A48" s="189" t="s">
        <v>67</v>
      </c>
      <c r="B48" s="56">
        <v>222221</v>
      </c>
      <c r="C48" s="122" t="s">
        <v>112</v>
      </c>
      <c r="D48" s="127" t="s">
        <v>71</v>
      </c>
      <c r="E48" s="31">
        <v>13900</v>
      </c>
      <c r="F48" s="54">
        <f t="shared" si="4"/>
        <v>16680</v>
      </c>
      <c r="G48" s="128">
        <v>361400</v>
      </c>
      <c r="H48" s="57" t="s">
        <v>85</v>
      </c>
      <c r="I48" s="58">
        <v>20</v>
      </c>
      <c r="J48" s="33" t="s">
        <v>22</v>
      </c>
      <c r="K48" s="33" t="s">
        <v>28</v>
      </c>
      <c r="L48" s="60">
        <v>84158100</v>
      </c>
      <c r="M48" s="33" t="s">
        <v>26</v>
      </c>
      <c r="N48" s="33">
        <v>640</v>
      </c>
      <c r="O48" s="33">
        <v>1603</v>
      </c>
      <c r="P48" s="33">
        <v>580</v>
      </c>
      <c r="Q48" s="33"/>
      <c r="R48" s="33"/>
      <c r="S48" s="33">
        <v>195</v>
      </c>
      <c r="T48" s="33" t="s">
        <v>93</v>
      </c>
      <c r="U48" s="33"/>
      <c r="V48" s="33" t="s">
        <v>23</v>
      </c>
      <c r="W48" s="66" t="s">
        <v>97</v>
      </c>
      <c r="X48" s="129">
        <v>45383</v>
      </c>
      <c r="Y48" s="33"/>
      <c r="Z48" s="33">
        <v>1</v>
      </c>
      <c r="AA48" s="33">
        <v>1</v>
      </c>
      <c r="AB48" s="33" t="s">
        <v>24</v>
      </c>
      <c r="AC48" s="64" t="s">
        <v>25</v>
      </c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1:56" s="7" customFormat="1" ht="17.399999999999999" customHeight="1" x14ac:dyDescent="0.25">
      <c r="A49" s="189" t="s">
        <v>64</v>
      </c>
      <c r="B49" s="56">
        <v>222222</v>
      </c>
      <c r="C49" s="122" t="s">
        <v>114</v>
      </c>
      <c r="D49" s="127" t="s">
        <v>72</v>
      </c>
      <c r="E49" s="31">
        <v>14400</v>
      </c>
      <c r="F49" s="54">
        <f t="shared" si="4"/>
        <v>17280</v>
      </c>
      <c r="G49" s="128">
        <v>374400</v>
      </c>
      <c r="H49" s="57" t="s">
        <v>85</v>
      </c>
      <c r="I49" s="58">
        <v>20</v>
      </c>
      <c r="J49" s="33" t="s">
        <v>22</v>
      </c>
      <c r="K49" s="33" t="s">
        <v>28</v>
      </c>
      <c r="L49" s="60">
        <v>84158100</v>
      </c>
      <c r="M49" s="33" t="s">
        <v>26</v>
      </c>
      <c r="N49" s="33">
        <v>640</v>
      </c>
      <c r="O49" s="33">
        <v>1603</v>
      </c>
      <c r="P49" s="33">
        <v>580</v>
      </c>
      <c r="Q49" s="33"/>
      <c r="R49" s="33"/>
      <c r="S49" s="33">
        <v>200</v>
      </c>
      <c r="T49" s="33" t="s">
        <v>93</v>
      </c>
      <c r="U49" s="33"/>
      <c r="V49" s="33" t="s">
        <v>23</v>
      </c>
      <c r="W49" s="66" t="s">
        <v>97</v>
      </c>
      <c r="X49" s="129">
        <v>45383</v>
      </c>
      <c r="Y49" s="33"/>
      <c r="Z49" s="33">
        <v>1</v>
      </c>
      <c r="AA49" s="33">
        <v>1</v>
      </c>
      <c r="AB49" s="33" t="s">
        <v>24</v>
      </c>
      <c r="AC49" s="64" t="s">
        <v>25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s="6" customFormat="1" ht="17.399999999999999" customHeight="1" x14ac:dyDescent="0.25">
      <c r="A50" s="189" t="s">
        <v>68</v>
      </c>
      <c r="B50" s="56">
        <v>222223</v>
      </c>
      <c r="C50" s="122">
        <v>4037486768878</v>
      </c>
      <c r="D50" s="127" t="s">
        <v>73</v>
      </c>
      <c r="E50" s="31">
        <v>15000</v>
      </c>
      <c r="F50" s="54">
        <f t="shared" si="4"/>
        <v>18000</v>
      </c>
      <c r="G50" s="128">
        <v>390000</v>
      </c>
      <c r="H50" s="57" t="s">
        <v>85</v>
      </c>
      <c r="I50" s="58">
        <v>20</v>
      </c>
      <c r="J50" s="33" t="s">
        <v>22</v>
      </c>
      <c r="K50" s="33" t="s">
        <v>28</v>
      </c>
      <c r="L50" s="60">
        <v>84158100</v>
      </c>
      <c r="M50" s="33" t="s">
        <v>26</v>
      </c>
      <c r="N50" s="33">
        <v>640</v>
      </c>
      <c r="O50" s="33">
        <v>1603</v>
      </c>
      <c r="P50" s="33">
        <v>580</v>
      </c>
      <c r="Q50" s="34"/>
      <c r="R50" s="33"/>
      <c r="S50" s="33">
        <v>200</v>
      </c>
      <c r="T50" s="33" t="s">
        <v>93</v>
      </c>
      <c r="U50" s="66"/>
      <c r="V50" s="33" t="s">
        <v>23</v>
      </c>
      <c r="W50" s="66" t="s">
        <v>97</v>
      </c>
      <c r="X50" s="129">
        <v>45383</v>
      </c>
      <c r="Y50" s="33"/>
      <c r="Z50" s="33">
        <v>1</v>
      </c>
      <c r="AA50" s="33">
        <v>1</v>
      </c>
      <c r="AB50" s="33" t="s">
        <v>24</v>
      </c>
      <c r="AC50" s="64" t="s">
        <v>25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7.399999999999999" customHeight="1" thickBot="1" x14ac:dyDescent="0.3">
      <c r="A51" s="190" t="s">
        <v>65</v>
      </c>
      <c r="B51" s="56">
        <v>222224</v>
      </c>
      <c r="C51" s="123">
        <v>4037486768908</v>
      </c>
      <c r="D51" s="127" t="s">
        <v>74</v>
      </c>
      <c r="E51" s="31">
        <v>15550</v>
      </c>
      <c r="F51" s="54">
        <f t="shared" si="4"/>
        <v>18660</v>
      </c>
      <c r="G51" s="128">
        <v>404300</v>
      </c>
      <c r="H51" s="57" t="s">
        <v>85</v>
      </c>
      <c r="I51" s="58">
        <v>20</v>
      </c>
      <c r="J51" s="33" t="s">
        <v>22</v>
      </c>
      <c r="K51" s="33" t="s">
        <v>28</v>
      </c>
      <c r="L51" s="60">
        <v>84158100</v>
      </c>
      <c r="M51" s="33" t="s">
        <v>26</v>
      </c>
      <c r="N51" s="33">
        <v>640</v>
      </c>
      <c r="O51" s="33">
        <v>1603</v>
      </c>
      <c r="P51" s="33">
        <v>580</v>
      </c>
      <c r="Q51" s="34"/>
      <c r="R51" s="33"/>
      <c r="S51" s="33">
        <v>205</v>
      </c>
      <c r="T51" s="33" t="s">
        <v>93</v>
      </c>
      <c r="U51" s="66"/>
      <c r="V51" s="33" t="s">
        <v>23</v>
      </c>
      <c r="W51" s="66" t="s">
        <v>97</v>
      </c>
      <c r="X51" s="129">
        <v>45383</v>
      </c>
      <c r="Y51" s="33"/>
      <c r="Z51" s="33">
        <v>1</v>
      </c>
      <c r="AA51" s="33">
        <v>1</v>
      </c>
      <c r="AB51" s="33" t="s">
        <v>24</v>
      </c>
      <c r="AC51" s="64" t="s">
        <v>25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s="6" customFormat="1" ht="17.399999999999999" customHeight="1" thickBot="1" x14ac:dyDescent="0.3">
      <c r="A52" s="102"/>
      <c r="B52" s="103"/>
      <c r="C52" s="104"/>
      <c r="D52" s="105" t="s">
        <v>49</v>
      </c>
      <c r="E52" s="106"/>
      <c r="F52" s="106"/>
      <c r="G52" s="106"/>
      <c r="H52" s="119"/>
      <c r="I52" s="119"/>
      <c r="J52" s="103"/>
      <c r="K52" s="103"/>
      <c r="L52" s="103"/>
      <c r="M52" s="107"/>
      <c r="N52" s="103"/>
      <c r="O52" s="108"/>
      <c r="P52" s="109"/>
      <c r="Q52" s="110"/>
      <c r="R52" s="103"/>
      <c r="S52" s="103"/>
      <c r="T52" s="103"/>
      <c r="U52" s="111"/>
      <c r="V52" s="112"/>
      <c r="W52" s="113"/>
      <c r="X52" s="107"/>
      <c r="Y52" s="107"/>
      <c r="Z52" s="107"/>
      <c r="AA52" s="114"/>
      <c r="AB52" s="115"/>
      <c r="AC52" s="116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s="4" customFormat="1" ht="17.399999999999999" customHeight="1" thickBot="1" x14ac:dyDescent="0.3">
      <c r="A53" s="292" t="s">
        <v>83</v>
      </c>
      <c r="B53" s="84">
        <v>222218</v>
      </c>
      <c r="C53" s="125" t="s">
        <v>121</v>
      </c>
      <c r="D53" s="293" t="s">
        <v>84</v>
      </c>
      <c r="E53" s="48">
        <v>3750</v>
      </c>
      <c r="F53" s="85">
        <f t="shared" si="3"/>
        <v>4500</v>
      </c>
      <c r="G53" s="138">
        <v>97500</v>
      </c>
      <c r="H53" s="290" t="s">
        <v>85</v>
      </c>
      <c r="I53" s="291">
        <v>20</v>
      </c>
      <c r="J53" s="51" t="s">
        <v>22</v>
      </c>
      <c r="K53" s="51" t="s">
        <v>28</v>
      </c>
      <c r="L53" s="87">
        <v>84158100</v>
      </c>
      <c r="M53" s="51" t="s">
        <v>26</v>
      </c>
      <c r="N53" s="51"/>
      <c r="O53" s="51">
        <v>1768</v>
      </c>
      <c r="P53" s="51">
        <v>707</v>
      </c>
      <c r="Q53" s="52"/>
      <c r="R53" s="51"/>
      <c r="S53" s="51">
        <v>153</v>
      </c>
      <c r="T53" s="51" t="s">
        <v>94</v>
      </c>
      <c r="U53" s="143"/>
      <c r="V53" s="51" t="s">
        <v>23</v>
      </c>
      <c r="W53" s="143" t="s">
        <v>97</v>
      </c>
      <c r="X53" s="144">
        <v>45383</v>
      </c>
      <c r="Y53" s="51"/>
      <c r="Z53" s="51">
        <v>1</v>
      </c>
      <c r="AA53" s="51">
        <v>1</v>
      </c>
      <c r="AB53" s="51" t="s">
        <v>24</v>
      </c>
      <c r="AC53" s="91" t="s">
        <v>25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s="1" customFormat="1" ht="29.4" customHeight="1" thickBot="1" x14ac:dyDescent="0.3">
      <c r="A54" s="37"/>
      <c r="B54" s="39"/>
      <c r="C54" s="39"/>
      <c r="D54" s="297" t="s">
        <v>232</v>
      </c>
      <c r="E54" s="40"/>
      <c r="F54" s="40"/>
      <c r="G54" s="40"/>
      <c r="H54" s="41"/>
      <c r="I54" s="42"/>
      <c r="J54" s="42"/>
      <c r="K54" s="42"/>
      <c r="L54" s="42"/>
      <c r="M54" s="42"/>
      <c r="N54" s="42"/>
      <c r="O54" s="117"/>
      <c r="P54" s="117"/>
      <c r="Q54" s="42"/>
      <c r="R54" s="43"/>
      <c r="S54" s="43"/>
      <c r="T54" s="42"/>
      <c r="U54" s="42"/>
      <c r="V54" s="42"/>
      <c r="W54" s="44"/>
      <c r="X54" s="44"/>
      <c r="Y54" s="44"/>
      <c r="Z54" s="42"/>
      <c r="AA54" s="42"/>
      <c r="AB54" s="42"/>
      <c r="AC54" s="45"/>
    </row>
    <row r="55" spans="1:56" s="133" customFormat="1" ht="17.399999999999999" customHeight="1" thickBot="1" x14ac:dyDescent="0.3">
      <c r="A55" s="102"/>
      <c r="B55" s="103"/>
      <c r="C55" s="104"/>
      <c r="D55" s="105" t="s">
        <v>229</v>
      </c>
      <c r="E55" s="106"/>
      <c r="F55" s="106"/>
      <c r="G55" s="106"/>
      <c r="H55" s="103"/>
      <c r="I55" s="103"/>
      <c r="J55" s="103"/>
      <c r="K55" s="103"/>
      <c r="L55" s="103"/>
      <c r="M55" s="107"/>
      <c r="N55" s="103"/>
      <c r="O55" s="108"/>
      <c r="P55" s="109"/>
      <c r="Q55" s="110"/>
      <c r="R55" s="103"/>
      <c r="S55" s="103"/>
      <c r="T55" s="103"/>
      <c r="U55" s="111"/>
      <c r="V55" s="112"/>
      <c r="W55" s="113"/>
      <c r="X55" s="107"/>
      <c r="Y55" s="107"/>
      <c r="Z55" s="107"/>
      <c r="AA55" s="118"/>
      <c r="AB55" s="115"/>
      <c r="AC55" s="116"/>
    </row>
    <row r="56" spans="1:56" s="132" customFormat="1" ht="17.399999999999999" customHeight="1" x14ac:dyDescent="0.25">
      <c r="A56" s="287" t="s">
        <v>178</v>
      </c>
      <c r="B56" s="84" t="s">
        <v>179</v>
      </c>
      <c r="C56" s="202">
        <v>5906564220258</v>
      </c>
      <c r="D56" s="288" t="s">
        <v>180</v>
      </c>
      <c r="E56" s="48">
        <v>7400</v>
      </c>
      <c r="F56" s="289">
        <f>E56*1.2</f>
        <v>8880</v>
      </c>
      <c r="G56" s="48">
        <v>192400</v>
      </c>
      <c r="H56" s="290" t="s">
        <v>213</v>
      </c>
      <c r="I56" s="291">
        <v>2.1</v>
      </c>
      <c r="J56" s="51" t="s">
        <v>22</v>
      </c>
      <c r="K56" s="51" t="s">
        <v>28</v>
      </c>
      <c r="L56" s="51">
        <v>84191900</v>
      </c>
      <c r="M56" s="51" t="s">
        <v>26</v>
      </c>
      <c r="N56" s="51"/>
      <c r="O56" s="88"/>
      <c r="P56" s="88"/>
      <c r="Q56" s="51"/>
      <c r="R56" s="51">
        <f>S56*1.1</f>
        <v>130.9</v>
      </c>
      <c r="S56" s="51">
        <v>119</v>
      </c>
      <c r="T56" s="88" t="s">
        <v>95</v>
      </c>
      <c r="U56" s="51"/>
      <c r="V56" s="51" t="s">
        <v>23</v>
      </c>
      <c r="W56" s="89" t="s">
        <v>214</v>
      </c>
      <c r="X56" s="90">
        <v>45323</v>
      </c>
      <c r="Y56" s="51"/>
      <c r="Z56" s="51">
        <v>1</v>
      </c>
      <c r="AA56" s="51">
        <v>1</v>
      </c>
      <c r="AB56" s="51" t="s">
        <v>24</v>
      </c>
      <c r="AC56" s="91" t="s">
        <v>25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86"/>
    </row>
    <row r="57" spans="1:56" s="132" customFormat="1" ht="17.399999999999999" customHeight="1" x14ac:dyDescent="0.25">
      <c r="A57" s="55" t="s">
        <v>181</v>
      </c>
      <c r="B57" s="56" t="s">
        <v>182</v>
      </c>
      <c r="C57" s="146">
        <v>5906564220265</v>
      </c>
      <c r="D57" s="130" t="s">
        <v>183</v>
      </c>
      <c r="E57" s="31">
        <v>9100</v>
      </c>
      <c r="F57" s="147">
        <f t="shared" ref="F57:F58" si="5">E57*1.2</f>
        <v>10920</v>
      </c>
      <c r="G57" s="31">
        <v>236600</v>
      </c>
      <c r="H57" s="57" t="s">
        <v>213</v>
      </c>
      <c r="I57" s="58">
        <v>2.1</v>
      </c>
      <c r="J57" s="33" t="s">
        <v>22</v>
      </c>
      <c r="K57" s="33" t="s">
        <v>28</v>
      </c>
      <c r="L57" s="33">
        <v>84191900</v>
      </c>
      <c r="M57" s="33" t="s">
        <v>26</v>
      </c>
      <c r="N57" s="33"/>
      <c r="O57" s="35"/>
      <c r="P57" s="35"/>
      <c r="Q57" s="33"/>
      <c r="R57" s="33">
        <f t="shared" ref="R57:R58" si="6">S57*1.1</f>
        <v>177.10000000000002</v>
      </c>
      <c r="S57" s="33">
        <v>161</v>
      </c>
      <c r="T57" s="35" t="s">
        <v>95</v>
      </c>
      <c r="U57" s="33"/>
      <c r="V57" s="33" t="s">
        <v>23</v>
      </c>
      <c r="W57" s="62" t="s">
        <v>214</v>
      </c>
      <c r="X57" s="63">
        <v>45323</v>
      </c>
      <c r="Y57" s="33"/>
      <c r="Z57" s="33">
        <v>1</v>
      </c>
      <c r="AA57" s="33">
        <v>1</v>
      </c>
      <c r="AB57" s="33" t="s">
        <v>24</v>
      </c>
      <c r="AC57" s="64" t="s">
        <v>25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86"/>
    </row>
    <row r="58" spans="1:56" s="132" customFormat="1" ht="17.399999999999999" customHeight="1" x14ac:dyDescent="0.25">
      <c r="A58" s="55" t="s">
        <v>184</v>
      </c>
      <c r="B58" s="56" t="s">
        <v>185</v>
      </c>
      <c r="C58" s="146">
        <v>5906564220272</v>
      </c>
      <c r="D58" s="130" t="s">
        <v>186</v>
      </c>
      <c r="E58" s="31">
        <v>10400</v>
      </c>
      <c r="F58" s="147">
        <f t="shared" si="5"/>
        <v>12480</v>
      </c>
      <c r="G58" s="31">
        <v>270400</v>
      </c>
      <c r="H58" s="57" t="s">
        <v>213</v>
      </c>
      <c r="I58" s="58">
        <v>2.1</v>
      </c>
      <c r="J58" s="33" t="s">
        <v>22</v>
      </c>
      <c r="K58" s="33" t="s">
        <v>28</v>
      </c>
      <c r="L58" s="33">
        <v>84191900</v>
      </c>
      <c r="M58" s="33" t="s">
        <v>26</v>
      </c>
      <c r="N58" s="33"/>
      <c r="O58" s="35"/>
      <c r="P58" s="35"/>
      <c r="Q58" s="33"/>
      <c r="R58" s="33">
        <f t="shared" si="6"/>
        <v>207.9</v>
      </c>
      <c r="S58" s="33">
        <v>189</v>
      </c>
      <c r="T58" s="35" t="s">
        <v>95</v>
      </c>
      <c r="U58" s="33"/>
      <c r="V58" s="33" t="s">
        <v>23</v>
      </c>
      <c r="W58" s="62" t="s">
        <v>214</v>
      </c>
      <c r="X58" s="63">
        <v>45323</v>
      </c>
      <c r="Y58" s="33"/>
      <c r="Z58" s="33">
        <v>1</v>
      </c>
      <c r="AA58" s="33">
        <v>1</v>
      </c>
      <c r="AB58" s="33" t="s">
        <v>24</v>
      </c>
      <c r="AC58" s="64" t="s">
        <v>25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86"/>
    </row>
    <row r="59" spans="1:56" s="132" customFormat="1" ht="17.399999999999999" customHeight="1" thickBot="1" x14ac:dyDescent="0.3">
      <c r="A59" s="221" t="s">
        <v>187</v>
      </c>
      <c r="B59" s="350">
        <v>222001</v>
      </c>
      <c r="C59" s="223">
        <v>5906564000683</v>
      </c>
      <c r="D59" s="224" t="s">
        <v>188</v>
      </c>
      <c r="E59" s="269">
        <v>6327</v>
      </c>
      <c r="F59" s="270">
        <f>E59*1.2</f>
        <v>7592.4</v>
      </c>
      <c r="G59" s="271">
        <v>164502</v>
      </c>
      <c r="H59" s="272" t="s">
        <v>213</v>
      </c>
      <c r="I59" s="273">
        <v>2.1</v>
      </c>
      <c r="J59" s="222" t="s">
        <v>22</v>
      </c>
      <c r="K59" s="222" t="s">
        <v>28</v>
      </c>
      <c r="L59" s="222">
        <v>84191900</v>
      </c>
      <c r="M59" s="222" t="s">
        <v>26</v>
      </c>
      <c r="N59" s="222">
        <v>800</v>
      </c>
      <c r="O59" s="225">
        <v>120</v>
      </c>
      <c r="P59" s="225"/>
      <c r="Q59" s="222"/>
      <c r="R59" s="222">
        <v>128.88</v>
      </c>
      <c r="S59" s="222">
        <v>116</v>
      </c>
      <c r="T59" s="225" t="s">
        <v>96</v>
      </c>
      <c r="U59" s="222" t="s">
        <v>215</v>
      </c>
      <c r="V59" s="222" t="s">
        <v>23</v>
      </c>
      <c r="W59" s="226" t="s">
        <v>214</v>
      </c>
      <c r="X59" s="227">
        <v>45323</v>
      </c>
      <c r="Y59" s="222"/>
      <c r="Z59" s="222">
        <v>1</v>
      </c>
      <c r="AA59" s="222">
        <v>1</v>
      </c>
      <c r="AB59" s="222" t="s">
        <v>24</v>
      </c>
      <c r="AC59" s="228" t="s">
        <v>25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86"/>
    </row>
    <row r="60" spans="1:56" s="184" customFormat="1" ht="17.399999999999999" customHeight="1" thickBot="1" x14ac:dyDescent="0.3">
      <c r="A60" s="205"/>
      <c r="B60" s="206"/>
      <c r="C60" s="207"/>
      <c r="D60" s="285" t="s">
        <v>189</v>
      </c>
      <c r="E60" s="286"/>
      <c r="F60" s="286"/>
      <c r="G60" s="286"/>
      <c r="H60" s="206"/>
      <c r="I60" s="206"/>
      <c r="J60" s="206"/>
      <c r="K60" s="206"/>
      <c r="L60" s="206"/>
      <c r="M60" s="211"/>
      <c r="N60" s="206"/>
      <c r="O60" s="212"/>
      <c r="P60" s="213"/>
      <c r="Q60" s="214"/>
      <c r="R60" s="206"/>
      <c r="S60" s="206"/>
      <c r="T60" s="206"/>
      <c r="U60" s="215"/>
      <c r="V60" s="216"/>
      <c r="W60" s="217"/>
      <c r="X60" s="211"/>
      <c r="Y60" s="211"/>
      <c r="Z60" s="211"/>
      <c r="AA60" s="218"/>
      <c r="AB60" s="219"/>
      <c r="AC60" s="220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87"/>
    </row>
    <row r="61" spans="1:56" s="132" customFormat="1" ht="17.399999999999999" customHeight="1" x14ac:dyDescent="0.25">
      <c r="A61" s="274" t="s">
        <v>190</v>
      </c>
      <c r="B61" s="351">
        <v>222017</v>
      </c>
      <c r="C61" s="275"/>
      <c r="D61" s="276" t="s">
        <v>191</v>
      </c>
      <c r="E61" s="277">
        <v>9400</v>
      </c>
      <c r="F61" s="278">
        <f>E61*1.2</f>
        <v>11280</v>
      </c>
      <c r="G61" s="277">
        <v>244400</v>
      </c>
      <c r="H61" s="279" t="s">
        <v>213</v>
      </c>
      <c r="I61" s="280">
        <v>2.1</v>
      </c>
      <c r="J61" s="275" t="s">
        <v>22</v>
      </c>
      <c r="K61" s="275" t="s">
        <v>28</v>
      </c>
      <c r="L61" s="275">
        <v>84191900</v>
      </c>
      <c r="M61" s="275" t="s">
        <v>26</v>
      </c>
      <c r="N61" s="275"/>
      <c r="O61" s="275"/>
      <c r="P61" s="275"/>
      <c r="Q61" s="275"/>
      <c r="R61" s="275"/>
      <c r="S61" s="275"/>
      <c r="T61" s="281" t="s">
        <v>93</v>
      </c>
      <c r="U61" s="275" t="s">
        <v>216</v>
      </c>
      <c r="V61" s="275" t="s">
        <v>23</v>
      </c>
      <c r="W61" s="282" t="s">
        <v>214</v>
      </c>
      <c r="X61" s="283">
        <v>45323</v>
      </c>
      <c r="Y61" s="275"/>
      <c r="Z61" s="275"/>
      <c r="AA61" s="275"/>
      <c r="AB61" s="275"/>
      <c r="AC61" s="284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86"/>
    </row>
    <row r="62" spans="1:56" s="132" customFormat="1" ht="17.399999999999999" customHeight="1" x14ac:dyDescent="0.25">
      <c r="A62" s="194" t="s">
        <v>192</v>
      </c>
      <c r="B62" s="352">
        <v>222018</v>
      </c>
      <c r="C62" s="70"/>
      <c r="D62" s="153" t="s">
        <v>193</v>
      </c>
      <c r="E62" s="154">
        <v>11100</v>
      </c>
      <c r="F62" s="155">
        <f t="shared" ref="F62:F63" si="7">E62*1.2</f>
        <v>13320</v>
      </c>
      <c r="G62" s="154">
        <v>288600</v>
      </c>
      <c r="H62" s="156" t="s">
        <v>213</v>
      </c>
      <c r="I62" s="157">
        <v>2.1</v>
      </c>
      <c r="J62" s="70" t="s">
        <v>22</v>
      </c>
      <c r="K62" s="70" t="s">
        <v>28</v>
      </c>
      <c r="L62" s="70">
        <v>84191900</v>
      </c>
      <c r="M62" s="70" t="s">
        <v>26</v>
      </c>
      <c r="N62" s="70"/>
      <c r="O62" s="70"/>
      <c r="P62" s="70"/>
      <c r="Q62" s="70"/>
      <c r="R62" s="70"/>
      <c r="S62" s="70"/>
      <c r="T62" s="158" t="s">
        <v>93</v>
      </c>
      <c r="U62" s="70" t="s">
        <v>216</v>
      </c>
      <c r="V62" s="70" t="s">
        <v>23</v>
      </c>
      <c r="W62" s="159" t="s">
        <v>214</v>
      </c>
      <c r="X62" s="120">
        <v>45323</v>
      </c>
      <c r="Y62" s="70"/>
      <c r="Z62" s="70"/>
      <c r="AA62" s="70"/>
      <c r="AB62" s="70"/>
      <c r="AC62" s="195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86"/>
    </row>
    <row r="63" spans="1:56" s="132" customFormat="1" ht="17.399999999999999" customHeight="1" thickBot="1" x14ac:dyDescent="0.3">
      <c r="A63" s="245" t="s">
        <v>194</v>
      </c>
      <c r="B63" s="353">
        <v>222019</v>
      </c>
      <c r="C63" s="246"/>
      <c r="D63" s="247" t="s">
        <v>195</v>
      </c>
      <c r="E63" s="248">
        <v>12300</v>
      </c>
      <c r="F63" s="249">
        <f t="shared" si="7"/>
        <v>14760</v>
      </c>
      <c r="G63" s="248">
        <v>319800</v>
      </c>
      <c r="H63" s="250" t="s">
        <v>213</v>
      </c>
      <c r="I63" s="251">
        <v>2.1</v>
      </c>
      <c r="J63" s="246" t="s">
        <v>22</v>
      </c>
      <c r="K63" s="246" t="s">
        <v>28</v>
      </c>
      <c r="L63" s="246">
        <v>84191900</v>
      </c>
      <c r="M63" s="246" t="s">
        <v>26</v>
      </c>
      <c r="N63" s="246"/>
      <c r="O63" s="246"/>
      <c r="P63" s="246"/>
      <c r="Q63" s="246"/>
      <c r="R63" s="246"/>
      <c r="S63" s="246"/>
      <c r="T63" s="252" t="s">
        <v>93</v>
      </c>
      <c r="U63" s="246" t="s">
        <v>216</v>
      </c>
      <c r="V63" s="246" t="s">
        <v>23</v>
      </c>
      <c r="W63" s="253" t="s">
        <v>214</v>
      </c>
      <c r="X63" s="254">
        <v>45323</v>
      </c>
      <c r="Y63" s="246"/>
      <c r="Z63" s="246"/>
      <c r="AA63" s="70"/>
      <c r="AB63" s="70"/>
      <c r="AC63" s="195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86"/>
    </row>
    <row r="64" spans="1:56" s="184" customFormat="1" ht="18" customHeight="1" thickBot="1" x14ac:dyDescent="0.3">
      <c r="A64" s="205"/>
      <c r="B64" s="206"/>
      <c r="C64" s="207"/>
      <c r="D64" s="208" t="s">
        <v>196</v>
      </c>
      <c r="E64" s="209"/>
      <c r="F64" s="209"/>
      <c r="G64" s="209"/>
      <c r="H64" s="210"/>
      <c r="I64" s="210"/>
      <c r="J64" s="206"/>
      <c r="K64" s="206"/>
      <c r="L64" s="206"/>
      <c r="M64" s="211"/>
      <c r="N64" s="206"/>
      <c r="O64" s="212"/>
      <c r="P64" s="213"/>
      <c r="Q64" s="214"/>
      <c r="R64" s="206"/>
      <c r="S64" s="206"/>
      <c r="T64" s="206"/>
      <c r="U64" s="215"/>
      <c r="V64" s="216"/>
      <c r="W64" s="217"/>
      <c r="X64" s="211"/>
      <c r="Y64" s="211"/>
      <c r="Z64" s="268"/>
      <c r="AA64" s="244"/>
      <c r="AB64" s="183"/>
      <c r="AC64" s="19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87"/>
    </row>
    <row r="65" spans="1:41" s="132" customFormat="1" ht="17.399999999999999" customHeight="1" thickBot="1" x14ac:dyDescent="0.3">
      <c r="A65" s="255" t="s">
        <v>197</v>
      </c>
      <c r="B65" s="354">
        <v>222003</v>
      </c>
      <c r="C65" s="257">
        <v>5906564001529</v>
      </c>
      <c r="D65" s="258" t="s">
        <v>198</v>
      </c>
      <c r="E65" s="259">
        <v>630</v>
      </c>
      <c r="F65" s="260">
        <f>E65*1.2</f>
        <v>756</v>
      </c>
      <c r="G65" s="259">
        <v>16380</v>
      </c>
      <c r="H65" s="261" t="s">
        <v>217</v>
      </c>
      <c r="I65" s="262" t="s">
        <v>217</v>
      </c>
      <c r="J65" s="256" t="s">
        <v>22</v>
      </c>
      <c r="K65" s="256" t="s">
        <v>218</v>
      </c>
      <c r="L65" s="263">
        <v>73101000</v>
      </c>
      <c r="M65" s="256" t="s">
        <v>26</v>
      </c>
      <c r="N65" s="257"/>
      <c r="O65" s="263">
        <v>906</v>
      </c>
      <c r="P65" s="264">
        <v>595</v>
      </c>
      <c r="Q65" s="257"/>
      <c r="R65" s="265">
        <f>S65/0.9</f>
        <v>53.333333333333329</v>
      </c>
      <c r="S65" s="266">
        <v>48</v>
      </c>
      <c r="T65" s="256" t="s">
        <v>219</v>
      </c>
      <c r="U65" s="256" t="s">
        <v>215</v>
      </c>
      <c r="V65" s="263" t="s">
        <v>23</v>
      </c>
      <c r="W65" s="266" t="s">
        <v>214</v>
      </c>
      <c r="X65" s="267">
        <v>45323</v>
      </c>
      <c r="Y65" s="267"/>
      <c r="Z65" s="256">
        <v>1</v>
      </c>
      <c r="AA65" s="222">
        <v>1</v>
      </c>
      <c r="AB65" s="222" t="s">
        <v>24</v>
      </c>
      <c r="AC65" s="228" t="s">
        <v>25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86"/>
    </row>
    <row r="66" spans="1:41" s="184" customFormat="1" ht="17.399999999999999" customHeight="1" thickBot="1" x14ac:dyDescent="0.3">
      <c r="A66" s="205"/>
      <c r="B66" s="206"/>
      <c r="C66" s="207"/>
      <c r="D66" s="208" t="s">
        <v>199</v>
      </c>
      <c r="E66" s="209"/>
      <c r="F66" s="209"/>
      <c r="G66" s="209"/>
      <c r="H66" s="210"/>
      <c r="I66" s="210"/>
      <c r="J66" s="206"/>
      <c r="K66" s="206"/>
      <c r="L66" s="206"/>
      <c r="M66" s="211"/>
      <c r="N66" s="206"/>
      <c r="O66" s="212"/>
      <c r="P66" s="213"/>
      <c r="Q66" s="214"/>
      <c r="R66" s="206"/>
      <c r="S66" s="206"/>
      <c r="T66" s="206"/>
      <c r="U66" s="215"/>
      <c r="V66" s="216"/>
      <c r="W66" s="217"/>
      <c r="X66" s="211"/>
      <c r="Y66" s="211"/>
      <c r="Z66" s="211"/>
      <c r="AA66" s="218"/>
      <c r="AB66" s="219"/>
      <c r="AC66" s="220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87"/>
    </row>
    <row r="67" spans="1:41" s="132" customFormat="1" ht="17.399999999999999" customHeight="1" x14ac:dyDescent="0.25">
      <c r="A67" s="229" t="s">
        <v>200</v>
      </c>
      <c r="B67" s="355">
        <v>222004</v>
      </c>
      <c r="C67" s="231">
        <v>5906564002342</v>
      </c>
      <c r="D67" s="232" t="s">
        <v>201</v>
      </c>
      <c r="E67" s="233">
        <v>1250</v>
      </c>
      <c r="F67" s="234">
        <f t="shared" ref="F67:F70" si="8">E67*1.2</f>
        <v>1500</v>
      </c>
      <c r="G67" s="233">
        <v>32500</v>
      </c>
      <c r="H67" s="235" t="s">
        <v>217</v>
      </c>
      <c r="I67" s="236" t="s">
        <v>217</v>
      </c>
      <c r="J67" s="230" t="s">
        <v>22</v>
      </c>
      <c r="K67" s="230" t="s">
        <v>218</v>
      </c>
      <c r="L67" s="230">
        <v>84191900</v>
      </c>
      <c r="M67" s="230" t="s">
        <v>26</v>
      </c>
      <c r="N67" s="231"/>
      <c r="O67" s="237">
        <v>1610</v>
      </c>
      <c r="P67" s="238">
        <v>595</v>
      </c>
      <c r="Q67" s="239">
        <v>2.1</v>
      </c>
      <c r="R67" s="240">
        <f t="shared" ref="R67:R72" si="9">S67/0.9</f>
        <v>113.33333333333333</v>
      </c>
      <c r="S67" s="241">
        <v>102</v>
      </c>
      <c r="T67" s="230" t="s">
        <v>220</v>
      </c>
      <c r="U67" s="230" t="s">
        <v>215</v>
      </c>
      <c r="V67" s="237" t="s">
        <v>23</v>
      </c>
      <c r="W67" s="241" t="s">
        <v>214</v>
      </c>
      <c r="X67" s="242">
        <v>45323</v>
      </c>
      <c r="Y67" s="242"/>
      <c r="Z67" s="230">
        <v>1</v>
      </c>
      <c r="AA67" s="230">
        <v>1</v>
      </c>
      <c r="AB67" s="230" t="s">
        <v>24</v>
      </c>
      <c r="AC67" s="243" t="s">
        <v>25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86"/>
    </row>
    <row r="68" spans="1:41" s="132" customFormat="1" ht="17.399999999999999" customHeight="1" x14ac:dyDescent="0.25">
      <c r="A68" s="191" t="s">
        <v>202</v>
      </c>
      <c r="B68" s="356">
        <v>222005</v>
      </c>
      <c r="C68" s="150">
        <v>5906564002359</v>
      </c>
      <c r="D68" s="148" t="s">
        <v>203</v>
      </c>
      <c r="E68" s="160">
        <v>1400</v>
      </c>
      <c r="F68" s="161">
        <f t="shared" si="8"/>
        <v>1680</v>
      </c>
      <c r="G68" s="160">
        <v>36400</v>
      </c>
      <c r="H68" s="162" t="s">
        <v>217</v>
      </c>
      <c r="I68" s="163" t="s">
        <v>217</v>
      </c>
      <c r="J68" s="149" t="s">
        <v>22</v>
      </c>
      <c r="K68" s="149" t="s">
        <v>218</v>
      </c>
      <c r="L68" s="149">
        <v>84191900</v>
      </c>
      <c r="M68" s="149" t="s">
        <v>26</v>
      </c>
      <c r="N68" s="150"/>
      <c r="O68" s="151">
        <v>1615</v>
      </c>
      <c r="P68" s="164">
        <v>695</v>
      </c>
      <c r="Q68" s="165">
        <v>2.6</v>
      </c>
      <c r="R68" s="166">
        <f t="shared" si="9"/>
        <v>131.11111111111111</v>
      </c>
      <c r="S68" s="152">
        <v>118</v>
      </c>
      <c r="T68" s="149" t="s">
        <v>128</v>
      </c>
      <c r="U68" s="149" t="s">
        <v>215</v>
      </c>
      <c r="V68" s="151" t="s">
        <v>23</v>
      </c>
      <c r="W68" s="152" t="s">
        <v>214</v>
      </c>
      <c r="X68" s="121">
        <v>45323</v>
      </c>
      <c r="Y68" s="121"/>
      <c r="Z68" s="149">
        <v>1</v>
      </c>
      <c r="AA68" s="149">
        <v>1</v>
      </c>
      <c r="AB68" s="149" t="s">
        <v>24</v>
      </c>
      <c r="AC68" s="192" t="s">
        <v>25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86"/>
    </row>
    <row r="69" spans="1:41" s="132" customFormat="1" ht="17.399999999999999" customHeight="1" x14ac:dyDescent="0.25">
      <c r="A69" s="191" t="s">
        <v>204</v>
      </c>
      <c r="B69" s="356">
        <v>222006</v>
      </c>
      <c r="C69" s="150">
        <v>5906564192401</v>
      </c>
      <c r="D69" s="148" t="s">
        <v>205</v>
      </c>
      <c r="E69" s="160">
        <v>1710</v>
      </c>
      <c r="F69" s="161">
        <f t="shared" si="8"/>
        <v>2052</v>
      </c>
      <c r="G69" s="160">
        <v>44460</v>
      </c>
      <c r="H69" s="162" t="s">
        <v>217</v>
      </c>
      <c r="I69" s="163" t="s">
        <v>217</v>
      </c>
      <c r="J69" s="149" t="s">
        <v>22</v>
      </c>
      <c r="K69" s="149" t="s">
        <v>218</v>
      </c>
      <c r="L69" s="149">
        <v>84191900</v>
      </c>
      <c r="M69" s="149" t="s">
        <v>26</v>
      </c>
      <c r="N69" s="150"/>
      <c r="O69" s="151">
        <v>1615</v>
      </c>
      <c r="P69" s="164">
        <v>695</v>
      </c>
      <c r="Q69" s="167">
        <v>4.22</v>
      </c>
      <c r="R69" s="166">
        <f t="shared" si="9"/>
        <v>162.22222222222223</v>
      </c>
      <c r="S69" s="152">
        <v>146</v>
      </c>
      <c r="T69" s="149" t="s">
        <v>128</v>
      </c>
      <c r="U69" s="149" t="s">
        <v>215</v>
      </c>
      <c r="V69" s="151" t="s">
        <v>23</v>
      </c>
      <c r="W69" s="152" t="s">
        <v>214</v>
      </c>
      <c r="X69" s="121">
        <v>45323</v>
      </c>
      <c r="Y69" s="121"/>
      <c r="Z69" s="149">
        <v>1</v>
      </c>
      <c r="AA69" s="149">
        <v>1</v>
      </c>
      <c r="AB69" s="149" t="s">
        <v>24</v>
      </c>
      <c r="AC69" s="192" t="s">
        <v>25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86"/>
    </row>
    <row r="70" spans="1:41" s="132" customFormat="1" ht="17.399999999999999" customHeight="1" thickBot="1" x14ac:dyDescent="0.3">
      <c r="A70" s="73" t="s">
        <v>206</v>
      </c>
      <c r="B70" s="74">
        <v>222013</v>
      </c>
      <c r="C70" s="79">
        <v>5906564220197</v>
      </c>
      <c r="D70" s="196" t="s">
        <v>207</v>
      </c>
      <c r="E70" s="197">
        <v>2000</v>
      </c>
      <c r="F70" s="75">
        <f t="shared" si="8"/>
        <v>2400</v>
      </c>
      <c r="G70" s="197">
        <v>48000</v>
      </c>
      <c r="H70" s="198" t="s">
        <v>217</v>
      </c>
      <c r="I70" s="199" t="s">
        <v>217</v>
      </c>
      <c r="J70" s="47" t="s">
        <v>22</v>
      </c>
      <c r="K70" s="47" t="s">
        <v>218</v>
      </c>
      <c r="L70" s="47">
        <v>84191900</v>
      </c>
      <c r="M70" s="47" t="s">
        <v>26</v>
      </c>
      <c r="N70" s="79"/>
      <c r="O70" s="200">
        <v>1610</v>
      </c>
      <c r="P70" s="124">
        <v>695</v>
      </c>
      <c r="Q70" s="201">
        <v>2.7</v>
      </c>
      <c r="R70" s="46">
        <f t="shared" si="9"/>
        <v>174.44444444444443</v>
      </c>
      <c r="S70" s="80">
        <v>157</v>
      </c>
      <c r="T70" s="47" t="s">
        <v>220</v>
      </c>
      <c r="U70" s="47"/>
      <c r="V70" s="200" t="s">
        <v>23</v>
      </c>
      <c r="W70" s="80" t="s">
        <v>214</v>
      </c>
      <c r="X70" s="81">
        <v>45323</v>
      </c>
      <c r="Y70" s="81"/>
      <c r="Z70" s="47">
        <v>1</v>
      </c>
      <c r="AA70" s="47">
        <v>1</v>
      </c>
      <c r="AB70" s="47" t="s">
        <v>24</v>
      </c>
      <c r="AC70" s="82" t="s">
        <v>25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86"/>
    </row>
    <row r="71" spans="1:41" s="184" customFormat="1" ht="17.399999999999999" customHeight="1" thickBot="1" x14ac:dyDescent="0.3">
      <c r="A71" s="205"/>
      <c r="B71" s="206"/>
      <c r="C71" s="207"/>
      <c r="D71" s="208" t="s">
        <v>169</v>
      </c>
      <c r="E71" s="209"/>
      <c r="F71" s="209"/>
      <c r="G71" s="209"/>
      <c r="H71" s="210"/>
      <c r="I71" s="210"/>
      <c r="J71" s="206"/>
      <c r="K71" s="206"/>
      <c r="L71" s="206"/>
      <c r="M71" s="211"/>
      <c r="N71" s="206"/>
      <c r="O71" s="212"/>
      <c r="P71" s="213"/>
      <c r="Q71" s="214"/>
      <c r="R71" s="206"/>
      <c r="S71" s="206"/>
      <c r="T71" s="206"/>
      <c r="U71" s="215"/>
      <c r="V71" s="216"/>
      <c r="W71" s="217"/>
      <c r="X71" s="211"/>
      <c r="Y71" s="211"/>
      <c r="Z71" s="211"/>
      <c r="AA71" s="218"/>
      <c r="AB71" s="219"/>
      <c r="AC71" s="220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87"/>
    </row>
    <row r="72" spans="1:41" s="132" customFormat="1" ht="17.399999999999999" customHeight="1" x14ac:dyDescent="0.25">
      <c r="A72" s="83" t="s">
        <v>208</v>
      </c>
      <c r="B72" s="84">
        <v>222007</v>
      </c>
      <c r="C72" s="202">
        <v>5906564000829</v>
      </c>
      <c r="D72" s="53" t="s">
        <v>209</v>
      </c>
      <c r="E72" s="138">
        <v>340</v>
      </c>
      <c r="F72" s="85">
        <f>E72*1.2</f>
        <v>408</v>
      </c>
      <c r="G72" s="138">
        <v>8840</v>
      </c>
      <c r="H72" s="203" t="s">
        <v>221</v>
      </c>
      <c r="I72" s="204">
        <v>7.0000000000000007E-2</v>
      </c>
      <c r="J72" s="51" t="s">
        <v>22</v>
      </c>
      <c r="K72" s="51" t="s">
        <v>218</v>
      </c>
      <c r="L72" s="51">
        <v>84191900</v>
      </c>
      <c r="M72" s="51" t="s">
        <v>26</v>
      </c>
      <c r="N72" s="51">
        <v>30</v>
      </c>
      <c r="O72" s="88">
        <v>118</v>
      </c>
      <c r="P72" s="88">
        <v>147</v>
      </c>
      <c r="Q72" s="51"/>
      <c r="R72" s="52">
        <f t="shared" si="9"/>
        <v>0.38888888888888884</v>
      </c>
      <c r="S72" s="51">
        <v>0.35</v>
      </c>
      <c r="T72" s="51"/>
      <c r="U72" s="51"/>
      <c r="V72" s="88" t="s">
        <v>175</v>
      </c>
      <c r="W72" s="89" t="s">
        <v>214</v>
      </c>
      <c r="X72" s="90">
        <v>45323</v>
      </c>
      <c r="Y72" s="53"/>
      <c r="Z72" s="51">
        <v>1</v>
      </c>
      <c r="AA72" s="51">
        <v>1</v>
      </c>
      <c r="AB72" s="51" t="s">
        <v>24</v>
      </c>
      <c r="AC72" s="91" t="s">
        <v>25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86"/>
    </row>
    <row r="73" spans="1:41" s="1" customFormat="1" ht="17.399999999999999" customHeight="1" thickBot="1" x14ac:dyDescent="0.3">
      <c r="A73" s="169" t="s">
        <v>210</v>
      </c>
      <c r="B73" s="357">
        <v>222009</v>
      </c>
      <c r="C73" s="171" t="s">
        <v>211</v>
      </c>
      <c r="D73" s="172" t="s">
        <v>212</v>
      </c>
      <c r="E73" s="173">
        <v>70</v>
      </c>
      <c r="F73" s="174">
        <v>84</v>
      </c>
      <c r="G73" s="175">
        <v>1820</v>
      </c>
      <c r="H73" s="176" t="s">
        <v>217</v>
      </c>
      <c r="I73" s="177" t="s">
        <v>217</v>
      </c>
      <c r="J73" s="170" t="s">
        <v>22</v>
      </c>
      <c r="K73" s="170" t="s">
        <v>28</v>
      </c>
      <c r="L73" s="170">
        <v>85161080</v>
      </c>
      <c r="M73" s="170" t="s">
        <v>26</v>
      </c>
      <c r="N73" s="170"/>
      <c r="O73" s="178"/>
      <c r="P73" s="178"/>
      <c r="Q73" s="170"/>
      <c r="R73" s="179">
        <v>2</v>
      </c>
      <c r="S73" s="170">
        <v>1.8</v>
      </c>
      <c r="T73" s="170"/>
      <c r="U73" s="170"/>
      <c r="V73" s="178" t="s">
        <v>222</v>
      </c>
      <c r="W73" s="180" t="s">
        <v>214</v>
      </c>
      <c r="X73" s="181">
        <v>45323</v>
      </c>
      <c r="Y73" s="172"/>
      <c r="Z73" s="170">
        <v>1</v>
      </c>
      <c r="AA73" s="170">
        <v>1</v>
      </c>
      <c r="AB73" s="170" t="s">
        <v>24</v>
      </c>
      <c r="AC73" s="182" t="s">
        <v>25</v>
      </c>
    </row>
    <row r="74" spans="1:41" s="1" customFormat="1" ht="13.8" x14ac:dyDescent="0.25">
      <c r="C74" s="134"/>
      <c r="T74" s="134"/>
      <c r="X74" s="134"/>
    </row>
    <row r="75" spans="1:41" s="1" customFormat="1" ht="13.8" x14ac:dyDescent="0.25">
      <c r="C75" s="134"/>
      <c r="T75" s="134"/>
      <c r="X75" s="134"/>
    </row>
    <row r="77" spans="1:41" x14ac:dyDescent="0.3">
      <c r="A77" t="s">
        <v>227</v>
      </c>
    </row>
    <row r="81" spans="1:1" x14ac:dyDescent="0.3">
      <c r="A81" s="168"/>
    </row>
  </sheetData>
  <phoneticPr fontId="9" type="noConversion"/>
  <hyperlinks>
    <hyperlink ref="AC23" r:id="rId1" xr:uid="{3953B584-3768-4F7E-9FCB-22626DBE59FA}"/>
    <hyperlink ref="AC24" r:id="rId2" xr:uid="{A066147D-9198-40A2-8C7C-4722F1072730}"/>
    <hyperlink ref="AC25" r:id="rId3" xr:uid="{0D837C5E-DF8B-4175-A93F-2A6E68FF8227}"/>
    <hyperlink ref="AC31" r:id="rId4" xr:uid="{5EEB38E3-A75B-4749-8CC0-35C3CB486C0E}"/>
    <hyperlink ref="AC32" r:id="rId5" xr:uid="{B2414267-AD9D-4E3E-9440-34C37CFF8E47}"/>
    <hyperlink ref="AC33" r:id="rId6" xr:uid="{A12DE376-25E1-4634-9AB1-806BC85A8388}"/>
    <hyperlink ref="AC34" r:id="rId7" xr:uid="{264E4BFF-F823-49D3-BBB8-780D2D41C28C}"/>
    <hyperlink ref="L23" r:id="rId8" display="https://intrastat.financnasprava.sk/cs_detail.php?cs_rok=2024&amp;cpolcsr=84158100&amp;cisrcs=1" xr:uid="{781D78FA-C209-4003-94D4-6758C3A6FC43}"/>
    <hyperlink ref="L24:L26" r:id="rId9" display="https://intrastat.financnasprava.sk/cs_detail.php?cs_rok=2024&amp;cpolcsr=84158100&amp;cisrcs=1" xr:uid="{C612AE20-D0B2-420A-B8B4-8077AF18994F}"/>
    <hyperlink ref="AC36" r:id="rId10" xr:uid="{5491C1CF-9A6C-4120-8946-B8C603322ACB}"/>
    <hyperlink ref="AC37" r:id="rId11" xr:uid="{FA499201-31DC-46CB-98FD-99EDA919D00B}"/>
    <hyperlink ref="AC38" r:id="rId12" xr:uid="{B668BAB5-0A74-4630-BE9B-E21690A35D3B}"/>
    <hyperlink ref="AC39" r:id="rId13" xr:uid="{8EDA773E-D338-4576-B499-C6D70A5987B4}"/>
    <hyperlink ref="L36:L40" r:id="rId14" display="https://intrastat.financnasprava.sk/cs_detail.php?cs_rok=2024&amp;cpolcsr=84158100&amp;cisrcs=1" xr:uid="{826FF572-A1A8-4070-9689-FA1754BBBE99}"/>
    <hyperlink ref="AC41" r:id="rId15" xr:uid="{D13FC377-7A5C-4226-9970-A6AB8433F575}"/>
    <hyperlink ref="AC42" r:id="rId16" xr:uid="{9B8D90E6-ABE8-43B1-8C0E-6FC3493FE013}"/>
    <hyperlink ref="AC43" r:id="rId17" xr:uid="{B53F6D1E-1F1B-443B-AE01-0AE08EDF49A1}"/>
    <hyperlink ref="AC44" r:id="rId18" xr:uid="{88FC2C2B-7811-47D1-9CCF-A1672E2C3C37}"/>
    <hyperlink ref="L41:L52" r:id="rId19" display="https://intrastat.financnasprava.sk/cs_detail.php?cs_rok=2024&amp;cpolcsr=84158100&amp;cisrcs=1" xr:uid="{DB886DBA-94D6-461A-835C-5082AABEF423}"/>
    <hyperlink ref="AC53" r:id="rId20" xr:uid="{81682AFF-9058-4D0B-85D1-1BD0FB27B0F0}"/>
    <hyperlink ref="L53:L54" r:id="rId21" display="https://intrastat.financnasprava.sk/cs_detail.php?cs_rok=2024&amp;cpolcsr=84158100&amp;cisrcs=1" xr:uid="{E15D687E-89DB-4A3C-9AB5-4BEBF5195566}"/>
    <hyperlink ref="AC46" r:id="rId22" xr:uid="{4FB77AA7-75B1-46FD-8F8D-BDE9144BCD13}"/>
    <hyperlink ref="AC50" r:id="rId23" xr:uid="{9AFA322A-1527-4E41-9756-718706657297}"/>
    <hyperlink ref="AC47" r:id="rId24" xr:uid="{2B8AD159-58B2-469F-8C50-94122039A680}"/>
    <hyperlink ref="AC48" r:id="rId25" xr:uid="{30A565C2-D622-4577-A503-83A558221EA9}"/>
    <hyperlink ref="AC49" r:id="rId26" xr:uid="{D7793DB6-E0B6-4B26-9653-83BC6715B485}"/>
    <hyperlink ref="L46:L50" r:id="rId27" display="https://intrastat.financnasprava.sk/cs_detail.php?cs_rok=2024&amp;cpolcsr=84158100&amp;cisrcs=1" xr:uid="{3E2D7853-3267-4DB3-BE4F-83FC144B7D56}"/>
    <hyperlink ref="AC51" r:id="rId28" xr:uid="{0B0AF1F7-3DAA-4034-865B-2F49C398D38D}"/>
    <hyperlink ref="L51" r:id="rId29" display="https://intrastat.financnasprava.sk/cs_detail.php?cs_rok=2024&amp;cpolcsr=84158100&amp;cisrcs=1" xr:uid="{3D98B2B7-7402-493E-BB72-673963BB1A9D}"/>
    <hyperlink ref="AC27" r:id="rId30" xr:uid="{AB57C039-7F2D-4F10-82CD-85A6C8AA5825}"/>
    <hyperlink ref="AC28" r:id="rId31" xr:uid="{C94C5E6F-5895-4FAB-98C8-70B88ECCA2CC}"/>
    <hyperlink ref="AC29" r:id="rId32" xr:uid="{69DC7FFC-F783-48BC-8935-85386693FB16}"/>
    <hyperlink ref="L27:L29" r:id="rId33" display="https://intrastat.financnasprava.sk/cs_detail.php?cs_rok=2024&amp;cpolcsr=84158100&amp;cisrcs=1" xr:uid="{E2AC8AE5-4E53-40DD-A56E-2EA59BF5BF5E}"/>
    <hyperlink ref="AC65" r:id="rId34" xr:uid="{A6318C2F-7ADC-46A5-B662-A30141E38722}"/>
    <hyperlink ref="AC72" r:id="rId35" xr:uid="{05E587A9-87DF-4A12-85CB-896FDECE67A8}"/>
    <hyperlink ref="AC56" r:id="rId36" xr:uid="{13EAD1B8-0DD6-47B2-87AD-48350B7BB898}"/>
    <hyperlink ref="AC57" r:id="rId37" xr:uid="{F8090283-36B3-4B69-B2DD-32F76BA4EE3C}"/>
    <hyperlink ref="AC58" r:id="rId38" xr:uid="{0B8B1053-930B-4A7F-8868-36A74BF681A2}"/>
    <hyperlink ref="AC59" r:id="rId39" xr:uid="{CA330DBB-4ADB-477D-B419-67E7BA69BCFE}"/>
    <hyperlink ref="AC5" r:id="rId40" xr:uid="{36B8DB70-B140-47E5-A33A-6237ED51901F}"/>
    <hyperlink ref="AC13" r:id="rId41" xr:uid="{23568DB4-9F4D-4CE1-817D-9BA714CBCDF7}"/>
    <hyperlink ref="AC7" r:id="rId42" xr:uid="{9B5591ED-0498-4E3E-99A9-52139E16002D}"/>
    <hyperlink ref="AC14" r:id="rId43" xr:uid="{7C98042B-8BA4-4DB9-A492-D9CFC1917A04}"/>
    <hyperlink ref="AC8" r:id="rId44" xr:uid="{8829350F-CA74-4B7F-9569-51521C0E45A1}"/>
    <hyperlink ref="AC16" r:id="rId45" xr:uid="{1E5AD159-6BBA-4AEF-92F4-D5DBB338ED95}"/>
    <hyperlink ref="AC9" r:id="rId46" xr:uid="{A1FCECBE-0D02-44FC-8A58-FCCD842DC6AC}"/>
    <hyperlink ref="AC10" r:id="rId47" xr:uid="{BF7736A3-0045-41D1-A4E4-48AAE58379C9}"/>
    <hyperlink ref="AC11" r:id="rId48" xr:uid="{08EA4315-907F-4B1C-B2A1-70D95E246BD3}"/>
    <hyperlink ref="AC18" r:id="rId49" xr:uid="{D04ACCD6-B141-4968-B9B7-BE6317F45F7F}"/>
    <hyperlink ref="AC19" r:id="rId50" xr:uid="{D1E1778B-05B6-4F98-ADED-69660086B182}"/>
    <hyperlink ref="AC20" r:id="rId51" xr:uid="{274CEB5F-B564-44CA-932A-B4EFE88476D1}"/>
    <hyperlink ref="L5" r:id="rId52" display="https://intrastat.financnasprava.sk/cs_detail.php?cs_rok=2024&amp;cpolcsr=84158100&amp;cisrcs=1" xr:uid="{2406AF20-50D0-4251-836D-CDDE33EF6080}"/>
    <hyperlink ref="L13:L16" r:id="rId53" display="https://intrastat.financnasprava.sk/cs_detail.php?cs_rok=2024&amp;cpolcsr=84158100&amp;cisrcs=1" xr:uid="{EEA21C80-19A5-4D63-9942-92CC461A4F94}"/>
    <hyperlink ref="L18:L20" r:id="rId54" display="https://intrastat.financnasprava.sk/cs_detail.php?cs_rok=2024&amp;cpolcsr=84158100&amp;cisrcs=1" xr:uid="{910DA959-9485-4609-802A-AD069B655ABC}"/>
  </hyperlinks>
  <pageMargins left="0.7" right="0.7" top="0.75" bottom="0.75" header="0.3" footer="0.3"/>
  <pageSetup paperSize="9" scale="68" orientation="landscape" horizontalDpi="4294967295" verticalDpi="4294967295" r:id="rId55"/>
  <colBreaks count="2" manualBreakCount="2">
    <brk id="4" max="1048575" man="1"/>
    <brk id="7" max="1048575" man="1"/>
  </colBreak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Tepelné čerpadlá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 Vráblová</cp:lastModifiedBy>
  <cp:lastPrinted>2024-04-04T09:07:34Z</cp:lastPrinted>
  <dcterms:created xsi:type="dcterms:W3CDTF">2015-06-05T18:19:34Z</dcterms:created>
  <dcterms:modified xsi:type="dcterms:W3CDTF">2024-05-03T11:07:50Z</dcterms:modified>
</cp:coreProperties>
</file>