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9FC901E-8CE8-49F4-AFC8-39E820495A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TMOS KOTLE NA PELETY 1.3.2025" sheetId="1" r:id="rId1"/>
    <sheet name="ATMOS KOTLE NA T.PAL. 1.3.2025" sheetId="2" r:id="rId2"/>
    <sheet name="ATMOS ND A PRÍSLUŠ. 1.1.2025" sheetId="3" r:id="rId3"/>
    <sheet name="pdf" sheetId="4" r:id="rId4"/>
  </sheets>
  <calcPr calcId="191029"/>
</workbook>
</file>

<file path=xl/calcChain.xml><?xml version="1.0" encoding="utf-8"?>
<calcChain xmlns="http://schemas.openxmlformats.org/spreadsheetml/2006/main">
  <c r="W73" i="2" l="1"/>
  <c r="G73" i="2"/>
  <c r="W49" i="2"/>
  <c r="G49" i="2"/>
  <c r="G92" i="2"/>
  <c r="G93" i="2"/>
  <c r="G94" i="2"/>
  <c r="G79" i="2"/>
  <c r="G80" i="2"/>
  <c r="G81" i="2"/>
  <c r="G82" i="2"/>
  <c r="G83" i="2"/>
  <c r="G84" i="2"/>
  <c r="G85" i="2"/>
  <c r="G86" i="2"/>
  <c r="G87" i="2"/>
  <c r="G88" i="2"/>
  <c r="G89" i="2"/>
  <c r="G64" i="2"/>
  <c r="G65" i="2"/>
  <c r="G66" i="2"/>
  <c r="G67" i="2"/>
  <c r="G68" i="2"/>
  <c r="G69" i="2"/>
  <c r="G70" i="2"/>
  <c r="G71" i="2"/>
  <c r="G72" i="2"/>
  <c r="G51" i="2"/>
  <c r="G52" i="2"/>
  <c r="G53" i="2"/>
  <c r="G54" i="2"/>
  <c r="G55" i="2"/>
  <c r="G56" i="2"/>
  <c r="G57" i="2"/>
  <c r="G58" i="2"/>
  <c r="G59" i="2"/>
  <c r="G60" i="2"/>
  <c r="G61" i="2"/>
  <c r="G39" i="2"/>
  <c r="G40" i="2"/>
  <c r="G41" i="2"/>
  <c r="G42" i="2"/>
  <c r="G43" i="2"/>
  <c r="G44" i="2"/>
  <c r="G45" i="2"/>
  <c r="G46" i="2"/>
  <c r="G47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8" i="1"/>
  <c r="G24" i="1"/>
  <c r="G23" i="1"/>
  <c r="G22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9" i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2" i="3"/>
  <c r="F223" i="3"/>
  <c r="F224" i="3"/>
  <c r="F225" i="3"/>
  <c r="F226" i="3"/>
  <c r="F227" i="3"/>
  <c r="F228" i="3"/>
  <c r="F230" i="3"/>
  <c r="F231" i="3"/>
  <c r="F232" i="3"/>
  <c r="F233" i="3"/>
  <c r="F234" i="3"/>
  <c r="F235" i="3"/>
  <c r="F236" i="3"/>
  <c r="F238" i="3"/>
  <c r="F239" i="3"/>
  <c r="F240" i="3"/>
  <c r="F241" i="3"/>
  <c r="F242" i="3"/>
  <c r="F243" i="3"/>
  <c r="F244" i="3"/>
  <c r="F245" i="3"/>
  <c r="F247" i="3"/>
  <c r="F249" i="3"/>
  <c r="F251" i="3"/>
  <c r="F252" i="3"/>
  <c r="F253" i="3"/>
  <c r="F254" i="3"/>
  <c r="F255" i="3"/>
  <c r="F257" i="3"/>
  <c r="F258" i="3"/>
  <c r="F259" i="3"/>
  <c r="F261" i="3"/>
  <c r="F262" i="3"/>
  <c r="F263" i="3"/>
  <c r="F264" i="3"/>
  <c r="F267" i="3"/>
  <c r="F266" i="3"/>
  <c r="F268" i="3"/>
  <c r="F5" i="3"/>
  <c r="G23" i="2"/>
  <c r="G38" i="2"/>
  <c r="G50" i="2"/>
  <c r="G63" i="2"/>
  <c r="G75" i="2"/>
  <c r="G76" i="2"/>
  <c r="G78" i="2"/>
  <c r="G91" i="2"/>
  <c r="G5" i="2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V258" i="3"/>
  <c r="V231" i="3"/>
  <c r="V232" i="3"/>
  <c r="V233" i="3"/>
  <c r="V234" i="3"/>
  <c r="V235" i="3"/>
  <c r="V236" i="3"/>
  <c r="V230" i="3"/>
  <c r="W92" i="2"/>
  <c r="W93" i="2"/>
  <c r="W94" i="2"/>
  <c r="W91" i="2"/>
  <c r="W51" i="2"/>
  <c r="W52" i="2"/>
  <c r="W53" i="2"/>
  <c r="W54" i="2"/>
  <c r="W55" i="2"/>
  <c r="W56" i="2"/>
  <c r="W57" i="2"/>
  <c r="W58" i="2"/>
  <c r="W59" i="2"/>
  <c r="W60" i="2"/>
  <c r="W61" i="2"/>
  <c r="W50" i="2"/>
  <c r="W70" i="2"/>
  <c r="W71" i="2"/>
  <c r="W72" i="2"/>
  <c r="W69" i="2"/>
  <c r="W48" i="1"/>
  <c r="W47" i="1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5" i="3"/>
  <c r="V214" i="3"/>
  <c r="V215" i="3"/>
  <c r="V213" i="3"/>
  <c r="Q213" i="3"/>
  <c r="Q214" i="3"/>
  <c r="Q215" i="3"/>
  <c r="Q268" i="3"/>
  <c r="Q266" i="3"/>
  <c r="Q267" i="3"/>
  <c r="Q264" i="3"/>
  <c r="Q263" i="3"/>
  <c r="Q262" i="3"/>
  <c r="Q261" i="3"/>
  <c r="Q259" i="3"/>
  <c r="Q257" i="3"/>
  <c r="Q255" i="3"/>
  <c r="Q254" i="3"/>
  <c r="Q253" i="3"/>
  <c r="Q252" i="3"/>
  <c r="Q251" i="3"/>
  <c r="Q249" i="3"/>
  <c r="Q247" i="3"/>
  <c r="Q219" i="3"/>
  <c r="Q217" i="3"/>
  <c r="Q216" i="3"/>
  <c r="Q212" i="3"/>
  <c r="Q211" i="3"/>
  <c r="Q208" i="3"/>
  <c r="Q207" i="3"/>
  <c r="Q206" i="3"/>
  <c r="Q205" i="3"/>
  <c r="Q204" i="3"/>
  <c r="Q202" i="3"/>
  <c r="Q200" i="3"/>
  <c r="Q199" i="3"/>
  <c r="Q198" i="3"/>
  <c r="Q197" i="3"/>
  <c r="Q192" i="3"/>
  <c r="Q191" i="3"/>
  <c r="Q190" i="3"/>
  <c r="Q188" i="3"/>
  <c r="Q185" i="3"/>
  <c r="Q183" i="3"/>
  <c r="Q179" i="3"/>
  <c r="Q177" i="3"/>
  <c r="Q175" i="3"/>
  <c r="Q172" i="3"/>
  <c r="Q170" i="3"/>
  <c r="Q169" i="3"/>
  <c r="Q168" i="3"/>
  <c r="Q165" i="3"/>
  <c r="Q164" i="3"/>
  <c r="Q163" i="3"/>
  <c r="Q160" i="3"/>
  <c r="Q159" i="3"/>
  <c r="Q158" i="3"/>
  <c r="Q156" i="3"/>
  <c r="Q154" i="3"/>
  <c r="Q153" i="3"/>
  <c r="Q152" i="3"/>
  <c r="Q151" i="3"/>
  <c r="Q148" i="3"/>
  <c r="Q146" i="3"/>
  <c r="Q145" i="3"/>
  <c r="Q144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8" i="3"/>
  <c r="Q97" i="3"/>
  <c r="Q96" i="3"/>
  <c r="Q95" i="3"/>
  <c r="Q94" i="3"/>
  <c r="Q93" i="3"/>
  <c r="Q92" i="3"/>
  <c r="Q91" i="3"/>
  <c r="Q90" i="3"/>
  <c r="Q88" i="3"/>
  <c r="Q87" i="3"/>
  <c r="Q86" i="3"/>
  <c r="Q85" i="3"/>
  <c r="Q83" i="3"/>
  <c r="Q82" i="3"/>
  <c r="Q81" i="3"/>
  <c r="Q80" i="3"/>
  <c r="Q78" i="3"/>
  <c r="Q77" i="3"/>
  <c r="Q76" i="3"/>
  <c r="Q75" i="3"/>
  <c r="Q74" i="3"/>
  <c r="Q73" i="3"/>
  <c r="Q71" i="3"/>
  <c r="Q70" i="3"/>
  <c r="Q69" i="3"/>
  <c r="Q68" i="3"/>
  <c r="Q67" i="3"/>
  <c r="Q66" i="3"/>
  <c r="Q65" i="3"/>
  <c r="Q64" i="3"/>
  <c r="Q63" i="3"/>
  <c r="Q55" i="3"/>
  <c r="Q53" i="3"/>
  <c r="Q52" i="3"/>
  <c r="Q51" i="3"/>
  <c r="Q50" i="3"/>
  <c r="Q49" i="3"/>
  <c r="Q48" i="3"/>
  <c r="Q45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19" i="3"/>
  <c r="Q17" i="3"/>
  <c r="Q16" i="3"/>
  <c r="Q15" i="3"/>
  <c r="Q14" i="3"/>
  <c r="Q12" i="3"/>
  <c r="Q11" i="3"/>
  <c r="Q10" i="3"/>
  <c r="Q9" i="3"/>
  <c r="Q8" i="3"/>
  <c r="Q6" i="3"/>
  <c r="Q5" i="3"/>
  <c r="R19" i="1" l="1"/>
  <c r="R68" i="2" l="1"/>
  <c r="R66" i="2"/>
  <c r="R64" i="2"/>
  <c r="R59" i="2"/>
  <c r="R55" i="2"/>
  <c r="R51" i="2"/>
  <c r="R47" i="2"/>
  <c r="R45" i="2"/>
  <c r="R43" i="2"/>
  <c r="R42" i="2"/>
  <c r="R41" i="2"/>
  <c r="R39" i="2"/>
  <c r="R36" i="2"/>
  <c r="R34" i="2"/>
  <c r="R32" i="2"/>
  <c r="R30" i="2"/>
  <c r="R28" i="2"/>
  <c r="R26" i="2"/>
  <c r="R24" i="2"/>
  <c r="R21" i="2"/>
  <c r="R18" i="2"/>
  <c r="R16" i="2"/>
  <c r="R14" i="2"/>
  <c r="R12" i="2"/>
  <c r="R10" i="2"/>
  <c r="R8" i="2"/>
  <c r="R6" i="2"/>
  <c r="R89" i="2"/>
  <c r="R87" i="2"/>
  <c r="R85" i="2"/>
  <c r="R83" i="2"/>
  <c r="R81" i="2"/>
  <c r="R79" i="2"/>
  <c r="R94" i="2"/>
  <c r="R44" i="1"/>
  <c r="R42" i="1"/>
  <c r="R40" i="1"/>
  <c r="R38" i="1"/>
  <c r="R36" i="1"/>
  <c r="R34" i="1"/>
  <c r="R32" i="1"/>
  <c r="R30" i="1"/>
  <c r="R28" i="1"/>
  <c r="R26" i="1"/>
  <c r="R24" i="1"/>
  <c r="R22" i="1"/>
  <c r="R67" i="2" l="1"/>
  <c r="R65" i="2"/>
  <c r="R63" i="2"/>
  <c r="R58" i="2"/>
  <c r="R54" i="2"/>
  <c r="R50" i="2"/>
  <c r="R93" i="2" l="1"/>
  <c r="R88" i="2"/>
  <c r="R86" i="2"/>
  <c r="R84" i="2"/>
  <c r="R82" i="2"/>
  <c r="R80" i="2"/>
  <c r="R78" i="2"/>
  <c r="R76" i="2"/>
  <c r="R75" i="2"/>
  <c r="R46" i="2"/>
  <c r="R44" i="2"/>
  <c r="R40" i="2"/>
  <c r="R38" i="2"/>
  <c r="R35" i="2"/>
  <c r="R33" i="2"/>
  <c r="R31" i="2"/>
  <c r="R29" i="2"/>
  <c r="R27" i="2"/>
  <c r="R25" i="2"/>
  <c r="R23" i="2"/>
  <c r="R20" i="2"/>
  <c r="R19" i="2"/>
  <c r="R17" i="2"/>
  <c r="R15" i="2"/>
  <c r="R13" i="2"/>
  <c r="R11" i="2"/>
  <c r="R9" i="2"/>
  <c r="R7" i="2"/>
  <c r="R5" i="2"/>
  <c r="R45" i="1"/>
  <c r="R43" i="1"/>
  <c r="R41" i="1"/>
  <c r="R39" i="1"/>
  <c r="R37" i="1"/>
  <c r="R35" i="1"/>
  <c r="R33" i="1"/>
  <c r="R31" i="1"/>
  <c r="R29" i="1"/>
  <c r="R27" i="1"/>
  <c r="R25" i="1"/>
  <c r="R23" i="1"/>
  <c r="R21" i="1"/>
  <c r="R18" i="1"/>
  <c r="R17" i="1"/>
  <c r="R16" i="1"/>
  <c r="R15" i="1"/>
  <c r="R14" i="1"/>
  <c r="R13" i="1"/>
  <c r="R12" i="1"/>
  <c r="R8" i="1"/>
</calcChain>
</file>

<file path=xl/sharedStrings.xml><?xml version="1.0" encoding="utf-8"?>
<sst xmlns="http://schemas.openxmlformats.org/spreadsheetml/2006/main" count="4951" uniqueCount="1199">
  <si>
    <t xml:space="preserve"> Typové označení</t>
  </si>
  <si>
    <t>Objednací kód zboží</t>
  </si>
  <si>
    <t>EAN</t>
  </si>
  <si>
    <t>Popis zboží</t>
  </si>
  <si>
    <t>Kategória elektrozariadenia</t>
  </si>
  <si>
    <t>Recyklač. poplatok bez DPH</t>
  </si>
  <si>
    <t>MJ</t>
  </si>
  <si>
    <t>Balení</t>
  </si>
  <si>
    <t>Celní sazebník</t>
  </si>
  <si>
    <t xml:space="preserve">Stát původu </t>
  </si>
  <si>
    <t>Dĺžka v mm</t>
  </si>
  <si>
    <t>Výška v mm</t>
  </si>
  <si>
    <t>Šírka v mm</t>
  </si>
  <si>
    <t>Plocha
(m2)</t>
  </si>
  <si>
    <t>Brutto hmotnost v kg</t>
  </si>
  <si>
    <t>Netto hmotnost v kg</t>
  </si>
  <si>
    <t>Energetická trieda</t>
  </si>
  <si>
    <t>Pozn.</t>
  </si>
  <si>
    <t>Balící specifikace</t>
  </si>
  <si>
    <t>Skl.karta</t>
  </si>
  <si>
    <t>Kód rabatovej skupiny</t>
  </si>
  <si>
    <t>Platnosť ceny od</t>
  </si>
  <si>
    <t>Platnosť ceny do</t>
  </si>
  <si>
    <t>Počet zákadných MJ v balení</t>
  </si>
  <si>
    <t>Počet zákadných MJ na palete</t>
  </si>
  <si>
    <t xml:space="preserve">Bezpečnostné listy </t>
  </si>
  <si>
    <t>Dáta pripravil</t>
  </si>
  <si>
    <t>SPLYŇOVACIE KOTLE NA DREVO - DREVOPLYN - s odťahovým ventilátorom</t>
  </si>
  <si>
    <t>DC18S</t>
  </si>
  <si>
    <t>8595183300075</t>
  </si>
  <si>
    <t>Splyňovací kotol na drevo -DC18S -  DREVOPLYN -  s odťahovým ventilátorom</t>
  </si>
  <si>
    <t>4.5.2</t>
  </si>
  <si>
    <t>ks</t>
  </si>
  <si>
    <t>1ks</t>
  </si>
  <si>
    <t>CZ</t>
  </si>
  <si>
    <t>A+</t>
  </si>
  <si>
    <t>balené na samostatnej palete</t>
  </si>
  <si>
    <t>KA</t>
  </si>
  <si>
    <t>nie</t>
  </si>
  <si>
    <t>DC22S</t>
  </si>
  <si>
    <t>8595183300099</t>
  </si>
  <si>
    <t>Splyňovací kotol na drevo -DC22S -  DREVOPLYN -  s odťahovým ventilátorom</t>
  </si>
  <si>
    <t>DC25S</t>
  </si>
  <si>
    <t>8595183300112</t>
  </si>
  <si>
    <t>Splyňovací kotol na drevo - DC25S -  DREVOPLYN -  s odťahovým ventilátorom</t>
  </si>
  <si>
    <t>DC30SX</t>
  </si>
  <si>
    <t>8595183300631</t>
  </si>
  <si>
    <t>DC32S</t>
  </si>
  <si>
    <t>8595183300136</t>
  </si>
  <si>
    <t>Splyňovací kotol na drevo - DC32S -  DREVOPLYN -  s odťahovým ventilátorom</t>
  </si>
  <si>
    <t>DC40SX</t>
  </si>
  <si>
    <t>8595183300648</t>
  </si>
  <si>
    <t>Splyňovací kotol na drevo -DC40SX -  DREVOPLYN -  s odťahovým ventilátorom</t>
  </si>
  <si>
    <t>DC50S</t>
  </si>
  <si>
    <t>8595183300235</t>
  </si>
  <si>
    <t>Splyňovací kotol na drevo -DC50S -  DREVOPLYN -  s odťahovým ventilátorom</t>
  </si>
  <si>
    <t>DC105S</t>
  </si>
  <si>
    <t>8595183301935</t>
  </si>
  <si>
    <t>Splyňovací kotol na drevo - DC105S -  DREVOPLYN -  s odťahovým ventilátorom</t>
  </si>
  <si>
    <t>DC150S</t>
  </si>
  <si>
    <t>8595183301669</t>
  </si>
  <si>
    <t>Splyňovací kotol na drevo -DC150S -  DREVOPLYN -  s odťahovým ventilátorom</t>
  </si>
  <si>
    <t>SPLYŇOVACIE KOTLE NA DREVO - GENERÁTOR na drevoplyn</t>
  </si>
  <si>
    <t>DC15GS</t>
  </si>
  <si>
    <t>8595183322367</t>
  </si>
  <si>
    <t>Splyňovací kotol na drevo - DC15GS - GENERÁTOR na drevoplyn - s odťahovým ventilátorom</t>
  </si>
  <si>
    <t>DC20GS</t>
  </si>
  <si>
    <t>8595183300150</t>
  </si>
  <si>
    <t>Splyňovací kotol na drevo - DC20GS - GENERÁTOR na drevoplyn - s odťahovým ventilátorom</t>
  </si>
  <si>
    <t>DC25GS</t>
  </si>
  <si>
    <t>8595183300174</t>
  </si>
  <si>
    <t>Splyňovací kotol na drevo - DC25GS - GENERÁTOR na drevoplyn - s odťahovým ventilátorom</t>
  </si>
  <si>
    <t>DC32GS</t>
  </si>
  <si>
    <t>8595183300198</t>
  </si>
  <si>
    <t>Splyňovací kotol na drevo - DC32GS - GENERÁTOR na drevoplyn - s odťahovým ventilátorom</t>
  </si>
  <si>
    <t>DC40GS</t>
  </si>
  <si>
    <t>8595183300211</t>
  </si>
  <si>
    <t>Splyňovací kotol na drevo - DC40GS - GENERÁTOR na drevoplyn - s odťahovým ventilátorom</t>
  </si>
  <si>
    <t>DC50GSX</t>
  </si>
  <si>
    <t>8595183300808</t>
  </si>
  <si>
    <t>Splyňovací kotol na drevo -DC50GSX - GENERÁTOR na drevoplyn - s odťahovým ventilátorom</t>
  </si>
  <si>
    <t>DC70GSX</t>
  </si>
  <si>
    <t>Splyňovací kotol na drevo - DC70GSX- GENERÁTOR na drevoplyn - s odťahovým ventilátorom</t>
  </si>
  <si>
    <t>SPLYŇOVACIE KOTLE NA DREVO - DOKOGEN na drevoplyn</t>
  </si>
  <si>
    <t>DC18GD</t>
  </si>
  <si>
    <t>8595183301560</t>
  </si>
  <si>
    <t>Splyňovací kotol na drevo - DC18GD - DOKOGEN na drevoplyn - s odťahovým ventilátorom</t>
  </si>
  <si>
    <t>DC25GD</t>
  </si>
  <si>
    <t>8595183301584</t>
  </si>
  <si>
    <t>Splyňovací kotol na drevo -DC25GD - DOKOGEN na drevoplyn - s odťahovým ventilátorom</t>
  </si>
  <si>
    <t>DC30GD</t>
  </si>
  <si>
    <t>8595183301607</t>
  </si>
  <si>
    <t>Splyňovací kotol na drevo - DC30GD - DOKOGEN na drevoplyn - s odťahovým ventilátorom</t>
  </si>
  <si>
    <t>DC40GD</t>
  </si>
  <si>
    <t>8595183301621</t>
  </si>
  <si>
    <t>Splyňovací kotol na drevo -DC40GD - DOKOGEN na drevoplyn - s odťahovým ventilátorom</t>
  </si>
  <si>
    <t>DC50GD</t>
  </si>
  <si>
    <t>8595183301645</t>
  </si>
  <si>
    <t>Splyňovací kotol na drevo - DC50GD - DOKOGEN na drevoplyn - s odťahovým ventilátorom</t>
  </si>
  <si>
    <t>SPLYŇOVACIE KOTLE NA DREVO - DREVOPLYN - s tlačným ventilátorom</t>
  </si>
  <si>
    <t>DC70S</t>
  </si>
  <si>
    <t>8595183300297</t>
  </si>
  <si>
    <t>Splyňovací kotol na drevo - DC70S -  DREVOPLYN -  s tlačným ventilátorom</t>
  </si>
  <si>
    <t>DC100</t>
  </si>
  <si>
    <t>8595183300310</t>
  </si>
  <si>
    <t>Splyňovací kotol na drevo - DC100-  DREVOPLYN -  s tlačným ventilátorom</t>
  </si>
  <si>
    <t>SPLYŇOVACIE KOTLE NA HNEDÉ UHLIE - KOMBI - s odťahovým ventilátorom</t>
  </si>
  <si>
    <t>C15S</t>
  </si>
  <si>
    <t>Splyňovací kotol na hnedé uhlie -C15S - KOMBI - s odťahovým ventilátorom</t>
  </si>
  <si>
    <t>C</t>
  </si>
  <si>
    <t>C18S</t>
  </si>
  <si>
    <t>8595183300334</t>
  </si>
  <si>
    <t>Splyňovací kotol na hnedé uhlie - C18S - KOMBI - s odťahovým ventilátorom</t>
  </si>
  <si>
    <t>C25ST</t>
  </si>
  <si>
    <t>8595183301683</t>
  </si>
  <si>
    <t>Splyňovací kotol na hnedé uhlie - C25ST - KOMBI - s odťahovým ventilátorom</t>
  </si>
  <si>
    <t>C32ST</t>
  </si>
  <si>
    <t>8595183301706</t>
  </si>
  <si>
    <t>Splyňovací kotol na hnedé uhlie - C32ST - KOMBI - s odťahovým ventilátorom</t>
  </si>
  <si>
    <t>C40S</t>
  </si>
  <si>
    <t>8595183300396</t>
  </si>
  <si>
    <t>Splyňovací kotol na hnedé uhlie - C40S - KOMBI - s odťahovým ventilátorom</t>
  </si>
  <si>
    <t>C50S</t>
  </si>
  <si>
    <t>8595183300464</t>
  </si>
  <si>
    <t>Splyňovací kotol na hnedé uhlie - C50S - KOMBI - s odťahovým ventilátorom</t>
  </si>
  <si>
    <t>SPLYŇOVACIE KOTLE NA ČIERNE UHLIE A HNEDOUHOLNÉ BRIKETY - KOMBI - s odťahovým ventilátorom</t>
  </si>
  <si>
    <t>AC25S</t>
  </si>
  <si>
    <t>8595183300655</t>
  </si>
  <si>
    <t>Splyňovací kotol na čierne uhlie a hnedouholné brikety - AC25S - KOMBI - s odťahovým ventilátorom</t>
  </si>
  <si>
    <t>KOTLE NA PELETY</t>
  </si>
  <si>
    <t>D14P</t>
  </si>
  <si>
    <t>8595183301249</t>
  </si>
  <si>
    <t>Kotol na pelety - D14P</t>
  </si>
  <si>
    <t>D21P</t>
  </si>
  <si>
    <t>8595183301089</t>
  </si>
  <si>
    <t>Kotol na pelety - D21P</t>
  </si>
  <si>
    <t>D25P</t>
  </si>
  <si>
    <t>8595183301263</t>
  </si>
  <si>
    <t>Kotol na pelety - D25P</t>
  </si>
  <si>
    <t>D20P</t>
  </si>
  <si>
    <t>8595183300051</t>
  </si>
  <si>
    <t>Kotol na pelety - D20P</t>
  </si>
  <si>
    <t>D15PX</t>
  </si>
  <si>
    <t>8595183322008</t>
  </si>
  <si>
    <t>Kotol na pelety -D15PX</t>
  </si>
  <si>
    <t>D20PX</t>
  </si>
  <si>
    <t>8595183322015</t>
  </si>
  <si>
    <t>Kotol na pelety -D20PX</t>
  </si>
  <si>
    <t>D30P</t>
  </si>
  <si>
    <t>8595183300679</t>
  </si>
  <si>
    <t>Kotol na pelety - D30P</t>
  </si>
  <si>
    <t>D40P</t>
  </si>
  <si>
    <t>8595183301454</t>
  </si>
  <si>
    <t>Kotol na pelety - D40P</t>
  </si>
  <si>
    <t>D50P</t>
  </si>
  <si>
    <t>8595183300686</t>
  </si>
  <si>
    <t>Kotol na pelety - D50P</t>
  </si>
  <si>
    <t>SPLYŇOVACIE KOTLE  S ÚPRAVOU PRE HORÁK NA PELETY</t>
  </si>
  <si>
    <t>8595183322022</t>
  </si>
  <si>
    <t>Splyňovací kotol s úpravou pre horák na pelety - DC18S</t>
  </si>
  <si>
    <t>8595183322046</t>
  </si>
  <si>
    <t>Splyňovací kotol s úpravou pre horák na pelety - DC25S</t>
  </si>
  <si>
    <t>8595183322381</t>
  </si>
  <si>
    <t>Splyňovací kotol s úpravou pre horák na pelety - DC30SX</t>
  </si>
  <si>
    <t>8595183322060</t>
  </si>
  <si>
    <t>Splyňovací kotol s úpravou pre horák na pelety - DC32S</t>
  </si>
  <si>
    <t>8595183301911</t>
  </si>
  <si>
    <t>Splyňovací kotol s úpravou pre horák na pelety - DC50S</t>
  </si>
  <si>
    <t>8595183322084</t>
  </si>
  <si>
    <t>Splyňovací kotol s úpravou pre horák na pelety - C18S</t>
  </si>
  <si>
    <t>8595183322107</t>
  </si>
  <si>
    <t>Splyňovací kotol s úpravou pre horák na pelety - C25ST</t>
  </si>
  <si>
    <t>8595183322121</t>
  </si>
  <si>
    <t>Splyňovací kotol s úpravou pre horák na pelety - C32ST</t>
  </si>
  <si>
    <t>8595183322183</t>
  </si>
  <si>
    <t>Splyňovací kotol s úpravou pre horák na pelety - AC25S</t>
  </si>
  <si>
    <t>DC18SP</t>
  </si>
  <si>
    <t>8595183300556</t>
  </si>
  <si>
    <t>DC25SP</t>
  </si>
  <si>
    <t>8595183300549</t>
  </si>
  <si>
    <t>DC30SPX</t>
  </si>
  <si>
    <t>8595183301843</t>
  </si>
  <si>
    <t>DC32SP</t>
  </si>
  <si>
    <t>8595183300570</t>
  </si>
  <si>
    <t>NÁHRADNÉ DIELY A PRÍSLUŠENSTVO</t>
  </si>
  <si>
    <t>NÁHRADNÉ DIELY</t>
  </si>
  <si>
    <t>DC0021</t>
  </si>
  <si>
    <t>0480973558</t>
  </si>
  <si>
    <t>Polmesiac - clona dvierok</t>
  </si>
  <si>
    <t>x</t>
  </si>
  <si>
    <t>KAN</t>
  </si>
  <si>
    <t>DC0043</t>
  </si>
  <si>
    <t>4017121673</t>
  </si>
  <si>
    <t>Strecha</t>
  </si>
  <si>
    <t>DC0081</t>
  </si>
  <si>
    <t>0537307329</t>
  </si>
  <si>
    <t>Gulový priestor 4 - dielny L+P</t>
  </si>
  <si>
    <t>DC0082</t>
  </si>
  <si>
    <t>0506985206</t>
  </si>
  <si>
    <t>DC0091</t>
  </si>
  <si>
    <t>0510860699</t>
  </si>
  <si>
    <t>Zadné čelo guľového priestoru 4 - dielného</t>
  </si>
  <si>
    <t>DC0121</t>
  </si>
  <si>
    <t>0520418741</t>
  </si>
  <si>
    <t>Tryska DC18S,DC20GS,DC22SX,DC22GSE,DC25GSE,DC</t>
  </si>
  <si>
    <t>DC0125</t>
  </si>
  <si>
    <t>0514820961</t>
  </si>
  <si>
    <t>Tryska DC25S,DC22S, DC25GS,DC30SF,DC30SX,DC30S</t>
  </si>
  <si>
    <t>DC0131</t>
  </si>
  <si>
    <t>0505355000</t>
  </si>
  <si>
    <t>Tryska DC32S, DC32GS,DC32SP(L),DC40SX,DC35SF</t>
  </si>
  <si>
    <t>DC0174</t>
  </si>
  <si>
    <t>Bok ohniska DC25GSE-nové prevedenie</t>
  </si>
  <si>
    <t>DC0176</t>
  </si>
  <si>
    <t xml:space="preserve">Bok ohniska DC18GSE-nové prevedenie </t>
  </si>
  <si>
    <t>H0041</t>
  </si>
  <si>
    <t>Ventilátor horáka so snímačom otáčok A45 (RLA108/0046A4-3038LH-46</t>
  </si>
  <si>
    <t>4.1.2</t>
  </si>
  <si>
    <t>H0058</t>
  </si>
  <si>
    <t>0739344384</t>
  </si>
  <si>
    <t>Ventilátor horáka</t>
  </si>
  <si>
    <t>H0059</t>
  </si>
  <si>
    <t>0501011104</t>
  </si>
  <si>
    <t>Bezpečnostný termostat 95C</t>
  </si>
  <si>
    <t>H0066</t>
  </si>
  <si>
    <t>0483540349</t>
  </si>
  <si>
    <t>Náhr.hadica medzi horák a dopravník o priem.65mm</t>
  </si>
  <si>
    <t>H0098</t>
  </si>
  <si>
    <t>3827823138</t>
  </si>
  <si>
    <t>Bezpečnostný termostat 55C</t>
  </si>
  <si>
    <t>H0107</t>
  </si>
  <si>
    <t>Prevodovka dopravníka</t>
  </si>
  <si>
    <t>H0109</t>
  </si>
  <si>
    <t>0084267008</t>
  </si>
  <si>
    <t>Prepojovací kábel pre snímanie otáčok ventilátora</t>
  </si>
  <si>
    <t>H0159</t>
  </si>
  <si>
    <t>0360087552</t>
  </si>
  <si>
    <t>H0210</t>
  </si>
  <si>
    <t>Koncový spínač horáka</t>
  </si>
  <si>
    <t>H0222</t>
  </si>
  <si>
    <t>Elektronická jednotka horáka</t>
  </si>
  <si>
    <t>H0225</t>
  </si>
  <si>
    <t>Držiak</t>
  </si>
  <si>
    <t>H0228</t>
  </si>
  <si>
    <t>0421496401</t>
  </si>
  <si>
    <t>Spalovacia komora horáka</t>
  </si>
  <si>
    <t>H0229</t>
  </si>
  <si>
    <t>4167473152</t>
  </si>
  <si>
    <t>Zapaľovacia špirála</t>
  </si>
  <si>
    <t>H0231</t>
  </si>
  <si>
    <t>0420992528</t>
  </si>
  <si>
    <t>Fotocela</t>
  </si>
  <si>
    <t>H0238</t>
  </si>
  <si>
    <t>1903030317</t>
  </si>
  <si>
    <t>poistka zapalovacej špirály</t>
  </si>
  <si>
    <t>H0239</t>
  </si>
  <si>
    <t>3906165797</t>
  </si>
  <si>
    <t>poistka ventilátora</t>
  </si>
  <si>
    <t>H0251</t>
  </si>
  <si>
    <t>2724949912</t>
  </si>
  <si>
    <t>poistka pre ventilátor</t>
  </si>
  <si>
    <t>H0407</t>
  </si>
  <si>
    <t>Držiak - doska s otvormi pre zapalovacie špirály</t>
  </si>
  <si>
    <t>H0410</t>
  </si>
  <si>
    <t>P0103</t>
  </si>
  <si>
    <t>0477496287</t>
  </si>
  <si>
    <t>Laddomat 21 - náhradná termopatrona 78C</t>
  </si>
  <si>
    <t>P0104</t>
  </si>
  <si>
    <t>0466626953</t>
  </si>
  <si>
    <t>Laddomat 21 - náhradná termopatrona 72C</t>
  </si>
  <si>
    <t>P0105</t>
  </si>
  <si>
    <t>0486560315</t>
  </si>
  <si>
    <t>Laddomat 21 - náhradné čerpadlo RS25/6-3</t>
  </si>
  <si>
    <t>P0106</t>
  </si>
  <si>
    <t>0496595205</t>
  </si>
  <si>
    <t>Laddomat 21 - náhradné šróbenie s guľovým ventilom</t>
  </si>
  <si>
    <t>P0107</t>
  </si>
  <si>
    <t>0500691810</t>
  </si>
  <si>
    <t>Laddomat 21 - náhradný teplomer</t>
  </si>
  <si>
    <t>P0228</t>
  </si>
  <si>
    <t>Laddomat 22 - úsporné čerpadlo</t>
  </si>
  <si>
    <t>P0446</t>
  </si>
  <si>
    <t>S0011</t>
  </si>
  <si>
    <t>0573367562</t>
  </si>
  <si>
    <t>Regulátor ťahu Honeywell FR 124</t>
  </si>
  <si>
    <t>S0012</t>
  </si>
  <si>
    <t>0475928549</t>
  </si>
  <si>
    <t>Regulátor ťahu FR 124 Náplň Honeywell 2247800</t>
  </si>
  <si>
    <t>S0020</t>
  </si>
  <si>
    <t>Spalinový termostat bez hriadela</t>
  </si>
  <si>
    <t>S0021</t>
  </si>
  <si>
    <t>0470151690</t>
  </si>
  <si>
    <t>Regulačný kotlový termostat</t>
  </si>
  <si>
    <t>S0023</t>
  </si>
  <si>
    <t>0487093073</t>
  </si>
  <si>
    <t>Regulačný termostat na čerpadlo</t>
  </si>
  <si>
    <t>S0031</t>
  </si>
  <si>
    <t>0490272369</t>
  </si>
  <si>
    <t>Spalinový termostat</t>
  </si>
  <si>
    <t>S0032</t>
  </si>
  <si>
    <t>0514041012</t>
  </si>
  <si>
    <t>Koliečko</t>
  </si>
  <si>
    <t>S0047</t>
  </si>
  <si>
    <t>0475928927</t>
  </si>
  <si>
    <t>Jímka</t>
  </si>
  <si>
    <t>S0051</t>
  </si>
  <si>
    <t>0552461097</t>
  </si>
  <si>
    <t>Bezpečnostný termostat vratný</t>
  </si>
  <si>
    <t>S0053</t>
  </si>
  <si>
    <t>0476150717</t>
  </si>
  <si>
    <t>S0056</t>
  </si>
  <si>
    <t>0523837228</t>
  </si>
  <si>
    <t xml:space="preserve">Teplomer </t>
  </si>
  <si>
    <t>S0061</t>
  </si>
  <si>
    <t>0495139167</t>
  </si>
  <si>
    <t>Bezpečnostný termostat nevratný</t>
  </si>
  <si>
    <t>S0068</t>
  </si>
  <si>
    <t>0468505978</t>
  </si>
  <si>
    <t>S0091</t>
  </si>
  <si>
    <t>0527721864</t>
  </si>
  <si>
    <t>Vypínač</t>
  </si>
  <si>
    <t>S0094</t>
  </si>
  <si>
    <t>0536672884</t>
  </si>
  <si>
    <t>Koncový spínač s tlačítkom</t>
  </si>
  <si>
    <t>S0096</t>
  </si>
  <si>
    <t>0450526282</t>
  </si>
  <si>
    <t>S0101</t>
  </si>
  <si>
    <t>0492536496</t>
  </si>
  <si>
    <t>Kondenzátor radiálneho ventilátora</t>
  </si>
  <si>
    <t>S0131</t>
  </si>
  <si>
    <t>0501975297</t>
  </si>
  <si>
    <t>Odťahový ventilátor UCJ4C52</t>
  </si>
  <si>
    <t>S0136</t>
  </si>
  <si>
    <t>0474819098</t>
  </si>
  <si>
    <t>Odťahový ventilátor UCJ4C82</t>
  </si>
  <si>
    <t>S0141</t>
  </si>
  <si>
    <t>0493664331</t>
  </si>
  <si>
    <t>Obežné koliesko odťahového ven. - malé -  150 mm</t>
  </si>
  <si>
    <t>S0150</t>
  </si>
  <si>
    <t>2808524925</t>
  </si>
  <si>
    <t>Odťahový ventilátor UCJ4C102</t>
  </si>
  <si>
    <t>S0151</t>
  </si>
  <si>
    <t>0508687804</t>
  </si>
  <si>
    <t>Obežné koliesko odťahového ven. - malé -  175mm</t>
  </si>
  <si>
    <t>S0154</t>
  </si>
  <si>
    <t>0493320670</t>
  </si>
  <si>
    <t>Obežné koliečko 175 mm</t>
  </si>
  <si>
    <t>S0161</t>
  </si>
  <si>
    <t>Malé tesnenie odťahového ventilátoru</t>
  </si>
  <si>
    <t>S0164</t>
  </si>
  <si>
    <t>0468401346</t>
  </si>
  <si>
    <t>Izolácia pod horák - staré prevedenie</t>
  </si>
  <si>
    <t>S0165</t>
  </si>
  <si>
    <t>0501403798</t>
  </si>
  <si>
    <t>Tesniaca šnúra pre horák do rámika 18x32 mm</t>
  </si>
  <si>
    <t>S0171</t>
  </si>
  <si>
    <t>0500007598</t>
  </si>
  <si>
    <t>Kondenzátor odťahového ventilatóra</t>
  </si>
  <si>
    <t>S0173</t>
  </si>
  <si>
    <t>0499361600</t>
  </si>
  <si>
    <t>S0174</t>
  </si>
  <si>
    <t>4231340634</t>
  </si>
  <si>
    <t>S0184</t>
  </si>
  <si>
    <t>0536748494</t>
  </si>
  <si>
    <t>Púzdro na poistku a poistka kotla</t>
  </si>
  <si>
    <t>S0200</t>
  </si>
  <si>
    <t>S0211</t>
  </si>
  <si>
    <t>0533308937</t>
  </si>
  <si>
    <t>Kompletný uzáver pre ľavé prevedenie</t>
  </si>
  <si>
    <t>S0213</t>
  </si>
  <si>
    <t>0507385734</t>
  </si>
  <si>
    <t>Kompletný uzáver návlek na kľučku - samostatný</t>
  </si>
  <si>
    <t>S0218</t>
  </si>
  <si>
    <t>0491996737</t>
  </si>
  <si>
    <t>Kompletný uzáver - kolík 4x25</t>
  </si>
  <si>
    <t>S0220</t>
  </si>
  <si>
    <t>0501465120</t>
  </si>
  <si>
    <t>Kompletný uzáver - koliečko samostatné</t>
  </si>
  <si>
    <t>S0221</t>
  </si>
  <si>
    <t>0525237925</t>
  </si>
  <si>
    <t>Pánty a ich príslušenstvo</t>
  </si>
  <si>
    <t>S0222</t>
  </si>
  <si>
    <t>4183222272</t>
  </si>
  <si>
    <t>S0223</t>
  </si>
  <si>
    <t>0491979060</t>
  </si>
  <si>
    <t>Roztápacia záklopka kompletná</t>
  </si>
  <si>
    <t>S0229</t>
  </si>
  <si>
    <t>0632165887</t>
  </si>
  <si>
    <t>S0231</t>
  </si>
  <si>
    <t>0477464147</t>
  </si>
  <si>
    <t>Tesniaca šnúra - staré prevedenie dvierok</t>
  </si>
  <si>
    <t>S0232</t>
  </si>
  <si>
    <t>0520921551</t>
  </si>
  <si>
    <t>S0240</t>
  </si>
  <si>
    <t>0500369491</t>
  </si>
  <si>
    <t>Tesniaca šnúra veľká</t>
  </si>
  <si>
    <t>S0241</t>
  </si>
  <si>
    <t>1112300964</t>
  </si>
  <si>
    <t>Tesniaca šnúra malá</t>
  </si>
  <si>
    <t>S0251</t>
  </si>
  <si>
    <t>0519186885</t>
  </si>
  <si>
    <t>Sibral - izolácia dvierok - malý - slabý 32 mm</t>
  </si>
  <si>
    <t>S0253</t>
  </si>
  <si>
    <t>0538540052</t>
  </si>
  <si>
    <t>Izolácia pod dosku</t>
  </si>
  <si>
    <t>S0261</t>
  </si>
  <si>
    <t>0495076209</t>
  </si>
  <si>
    <t>Sibral - izolácia dvierok - malý - silný 42 mm</t>
  </si>
  <si>
    <t>S0263</t>
  </si>
  <si>
    <t>0518789867</t>
  </si>
  <si>
    <t>Sibral - izolácia dvierok - vrchné dvierka 42 mm</t>
  </si>
  <si>
    <t>S0264</t>
  </si>
  <si>
    <t>2344136137</t>
  </si>
  <si>
    <t>Sibral - izolácia dvierok - vrchné dvierka</t>
  </si>
  <si>
    <t>S0266</t>
  </si>
  <si>
    <t>0505396413</t>
  </si>
  <si>
    <t>Sibral - izolácia dvierok s otvorom - veľké spodné dvierka</t>
  </si>
  <si>
    <t>S0271</t>
  </si>
  <si>
    <t>0499233650</t>
  </si>
  <si>
    <t>Kryt pod klapku</t>
  </si>
  <si>
    <t>S0371</t>
  </si>
  <si>
    <t>0495500819</t>
  </si>
  <si>
    <t>Samolepky prístrojovej dosky</t>
  </si>
  <si>
    <t>S0421</t>
  </si>
  <si>
    <t>0502393079</t>
  </si>
  <si>
    <t>Spomalovače do dymovodného otvoru - 4 ramenný</t>
  </si>
  <si>
    <t>S0422</t>
  </si>
  <si>
    <t>0516580151</t>
  </si>
  <si>
    <t>Spomalovače do dymovodného otvoru - 5 ramenný 365 mm</t>
  </si>
  <si>
    <t>S0425</t>
  </si>
  <si>
    <t>0488829835</t>
  </si>
  <si>
    <t>Spomalovač do spodného spalovacieho priestoru 600 mm</t>
  </si>
  <si>
    <t>S0427</t>
  </si>
  <si>
    <t>0477567904</t>
  </si>
  <si>
    <t>Spomalovač do spodného spalovacieho priestoru 500 mm</t>
  </si>
  <si>
    <t>S0441</t>
  </si>
  <si>
    <t>0485069077</t>
  </si>
  <si>
    <t>Clona rámika - predná</t>
  </si>
  <si>
    <t>S0453</t>
  </si>
  <si>
    <t>0497147688</t>
  </si>
  <si>
    <t>Sibralový pás - tesnenie guľového priestoru</t>
  </si>
  <si>
    <t>S0517</t>
  </si>
  <si>
    <t>4056999936</t>
  </si>
  <si>
    <t>Sibral - izolácia dvierok s otvorom - malé vrchné dvierka</t>
  </si>
  <si>
    <t>S0597</t>
  </si>
  <si>
    <t>1253581694</t>
  </si>
  <si>
    <t>S0664</t>
  </si>
  <si>
    <t>0519381451</t>
  </si>
  <si>
    <t>Elektroinštalácia pre kotle</t>
  </si>
  <si>
    <t>S0776</t>
  </si>
  <si>
    <t>0473501882</t>
  </si>
  <si>
    <t>Krídlová matica</t>
  </si>
  <si>
    <t>S0956</t>
  </si>
  <si>
    <t>3185750096</t>
  </si>
  <si>
    <t>S0965</t>
  </si>
  <si>
    <t>4229271033</t>
  </si>
  <si>
    <t>Spomalovače do dymovodného otvoru - 5 ramenný 475 mm</t>
  </si>
  <si>
    <t>S1139</t>
  </si>
  <si>
    <t>3210959648</t>
  </si>
  <si>
    <t>Veľké tesnenie odťahového ventilátoru - Nové</t>
  </si>
  <si>
    <t>S1176</t>
  </si>
  <si>
    <t>1596605602</t>
  </si>
  <si>
    <t>S1185</t>
  </si>
  <si>
    <t>1998557733</t>
  </si>
  <si>
    <t>Sibral - izolácia dvierok - spodné dvierka 42 mm</t>
  </si>
  <si>
    <t>V0104</t>
  </si>
  <si>
    <t>Náhradné ložisko pre dopravník</t>
  </si>
  <si>
    <t>PRÍSLUŠENSTVO</t>
  </si>
  <si>
    <t>S0195</t>
  </si>
  <si>
    <t>2246678582</t>
  </si>
  <si>
    <t>Regulátor ťahu komína - pre priemer 152 až 180mm</t>
  </si>
  <si>
    <t>KAP</t>
  </si>
  <si>
    <t>P0227</t>
  </si>
  <si>
    <t>3926495468</t>
  </si>
  <si>
    <t>Laddomat 22 s úsporným čerpadlom WILO Yonos Para- vrátane izolačnej sady ( určený od 15 do 100kW)</t>
  </si>
  <si>
    <t>4.3.2</t>
  </si>
  <si>
    <t>P0407</t>
  </si>
  <si>
    <t>0520162045</t>
  </si>
  <si>
    <t>Izbová jednotka pre ekvitermickú reguláciu s displejom SDW 20</t>
  </si>
  <si>
    <t>P0406</t>
  </si>
  <si>
    <t>0490206251</t>
  </si>
  <si>
    <t>Izbová jednotka pre ekvitermickú reguláciu s displejom SDW 10</t>
  </si>
  <si>
    <t>H0014</t>
  </si>
  <si>
    <t>8595183330140</t>
  </si>
  <si>
    <t>Horák na pelety ATMOS A25 (4-25 kW)</t>
  </si>
  <si>
    <t>HORÁK PRE KOTLE DCxxSP(X) a CxxSP)</t>
  </si>
  <si>
    <t>H0048</t>
  </si>
  <si>
    <t>HORÁK ATMOS A25 PRE KOTLE DCxxSP(X) a CxxSP)</t>
  </si>
  <si>
    <t>DOPRAVNÍKY PRE HORÁK ATMOS A25</t>
  </si>
  <si>
    <t>H0151</t>
  </si>
  <si>
    <t>2551483501</t>
  </si>
  <si>
    <t>Špirálový dopravník 1,5m DA1500(priemer.75mm) pre horák A25 - nie je určený pre kotle s úpravou pre horák na pelety</t>
  </si>
  <si>
    <t>H0207</t>
  </si>
  <si>
    <t>8595183332076</t>
  </si>
  <si>
    <t>Špirálový dopravník 2m DA2000(priemer.75mm) - pre horák A25 - pre kotle DCxxS(X),DCxxRS,CxxS(T),ACxxS ale dá sa použiť aj pre DxxP</t>
  </si>
  <si>
    <t>H0208</t>
  </si>
  <si>
    <t>8595183332083</t>
  </si>
  <si>
    <t>Špirálový dopravník 2,5m DA2500(priemer.75mm) - pre horák A25</t>
  </si>
  <si>
    <t>H0209</t>
  </si>
  <si>
    <t>Špirálový dopravník 3m DA3000(priemer.75mm) - pre horák A25</t>
  </si>
  <si>
    <t>4.4.3</t>
  </si>
  <si>
    <t>H0212</t>
  </si>
  <si>
    <t>3649994464</t>
  </si>
  <si>
    <t>Špirálový dopravník 4m DA4000(priemer.75mm) - pre horák A25</t>
  </si>
  <si>
    <t>HORÁK PRE KOTLE NA PELETY</t>
  </si>
  <si>
    <t>H0015</t>
  </si>
  <si>
    <t>8595183390151</t>
  </si>
  <si>
    <t>Horák ATMOS A45 (8,5-49 kW) - bez dopravníka</t>
  </si>
  <si>
    <t>H0033</t>
  </si>
  <si>
    <t>8595183390090</t>
  </si>
  <si>
    <t>Horák A85 s pneumatickým čistením - bez dopravníka</t>
  </si>
  <si>
    <t>DOPRAVNÍKY PRE HORÁK ATMOS A45 a A85</t>
  </si>
  <si>
    <t>H0039</t>
  </si>
  <si>
    <t>8595183330393</t>
  </si>
  <si>
    <t xml:space="preserve">Špirálový dopravník hriadeľový DRA50 1,7m(priemer 80mm) </t>
  </si>
  <si>
    <t>H0037</t>
  </si>
  <si>
    <t>8595183330379</t>
  </si>
  <si>
    <t xml:space="preserve">Špirálový dopravník hriadeľový DRA50 2,5m(priemer 80mm) </t>
  </si>
  <si>
    <t>H0004</t>
  </si>
  <si>
    <t>8595183330041</t>
  </si>
  <si>
    <t xml:space="preserve">Špirálový dopravník hriadeľový DRA50 4m(priemer 80mm) </t>
  </si>
  <si>
    <t>H0005</t>
  </si>
  <si>
    <t>8595183330058</t>
  </si>
  <si>
    <t xml:space="preserve">Špirálový dopravník hriadeľový DRA50 5m(priemer 80mm) </t>
  </si>
  <si>
    <t>NÁDRŽE NA PELETY</t>
  </si>
  <si>
    <t>H0201</t>
  </si>
  <si>
    <t>H0204</t>
  </si>
  <si>
    <t>Nádrž na pelety 500l - červená</t>
  </si>
  <si>
    <t>0164802637</t>
  </si>
  <si>
    <t>4072115848</t>
  </si>
  <si>
    <t>Nádrž na pelety 250 l - červená</t>
  </si>
  <si>
    <t>S1069</t>
  </si>
  <si>
    <t>Príd.popolník pre autom. odvod popola-velký-135 l-červený</t>
  </si>
  <si>
    <t>P0404</t>
  </si>
  <si>
    <t>Ekvitermný regulátor ACD 01 (SDC12-31ACD01)</t>
  </si>
  <si>
    <t>H0047</t>
  </si>
  <si>
    <t xml:space="preserve">Nádrž na pelety 1000l - červená </t>
  </si>
  <si>
    <t>D10PX</t>
  </si>
  <si>
    <t>Kotol na pelety - D10PX</t>
  </si>
  <si>
    <t>novinka</t>
  </si>
  <si>
    <t>D25PX</t>
  </si>
  <si>
    <t>Kotol na pelety - D25PX</t>
  </si>
  <si>
    <t>DC0132</t>
  </si>
  <si>
    <t>0480250641</t>
  </si>
  <si>
    <t>Tryska DC40G,DC40GS,GS40,DC40GSE,DC50GSE,DC40GD,DC50GD,DC50GSX,GSX50</t>
  </si>
  <si>
    <t>S0461</t>
  </si>
  <si>
    <t>0477947469</t>
  </si>
  <si>
    <t>Dvierka velké vrchné Pravé-pro DC100,DC75SE,D14-31P...</t>
  </si>
  <si>
    <t>Splyňovací kotol na drevo v kombinácii s horákom na pelety - DC18SP</t>
  </si>
  <si>
    <t>Splyňovací kotol na drevo v kombinácii s horákom na pelety - DC25SP</t>
  </si>
  <si>
    <t>Splyňovací kotol na drevo v kombinácii s horákom na pelety - DC30SPX</t>
  </si>
  <si>
    <t>Splyňovací kotol na drevo v kombinácii s horákom na pelety - DC32SP</t>
  </si>
  <si>
    <t>P0100</t>
  </si>
  <si>
    <t>Laddomat 21 - náhradná termopatrona  63°C (5839)</t>
  </si>
  <si>
    <t>C0023</t>
  </si>
  <si>
    <t>0493420992</t>
  </si>
  <si>
    <t>Roštová kostka C30S,C50S,C80S</t>
  </si>
  <si>
    <t>C0032</t>
  </si>
  <si>
    <t>0497705113</t>
  </si>
  <si>
    <t>Kul. prost.4dil. C20S,DC15EP,DC18SP,AC35S,C25ST(L+P</t>
  </si>
  <si>
    <t>C0033</t>
  </si>
  <si>
    <t>0492408399</t>
  </si>
  <si>
    <t>Kul. prost.4dil. C30S,AC45S,C32ST( L + P + čelo )</t>
  </si>
  <si>
    <t>H0321</t>
  </si>
  <si>
    <t>sada AZPD 300 R Design( červená)</t>
  </si>
  <si>
    <t>H0445</t>
  </si>
  <si>
    <t>Sada AZPD 400 R( červená)</t>
  </si>
  <si>
    <t>DC0163</t>
  </si>
  <si>
    <t>0460841083</t>
  </si>
  <si>
    <t>Bok ohniska DC40GS,DC40GSE,DC50GSE</t>
  </si>
  <si>
    <t>S0953</t>
  </si>
  <si>
    <t>3383871529</t>
  </si>
  <si>
    <t>Sada šnúr keramiky pre kotol DC40GS,DC40GSE,DC50G</t>
  </si>
  <si>
    <t>S0103</t>
  </si>
  <si>
    <t>Sada ekvithermní  regulace ATMOS ACD 03 (CZ)/bez čidla/</t>
  </si>
  <si>
    <t>S0106</t>
  </si>
  <si>
    <t>Sada ekvithermní  regulace ATMOS ACD 03 AGF (CZ)/s čidlem spalin/-</t>
  </si>
  <si>
    <t>SPLYŇOVACIE KOTLE NA DREVO - s elektronickou reguláciou ATMOS ACD 04</t>
  </si>
  <si>
    <t>Splyňovací kotol na drevo -DC25S - s elektronickou reguláciou ATMOS ACD 04</t>
  </si>
  <si>
    <t>Splyňovací kotol na drevo - DC32S - s elektronickou reguláciou ATMOS ACD 04</t>
  </si>
  <si>
    <t>Splyňovací kotol na drevo - DC25GS - s elektronickou reguláciou ATMOS ACD 04</t>
  </si>
  <si>
    <t>-</t>
  </si>
  <si>
    <t>Predenie</t>
  </si>
  <si>
    <t>pravé</t>
  </si>
  <si>
    <t>len pravé</t>
  </si>
  <si>
    <t>Prevedenie</t>
  </si>
  <si>
    <t>ľavé</t>
  </si>
  <si>
    <t>8595183322039</t>
  </si>
  <si>
    <t>8595183322053</t>
  </si>
  <si>
    <t>8595183322398</t>
  </si>
  <si>
    <t>8595183322077</t>
  </si>
  <si>
    <t>8595183301928</t>
  </si>
  <si>
    <t>8595183322091</t>
  </si>
  <si>
    <t>8595183322114</t>
  </si>
  <si>
    <t>8595183322138</t>
  </si>
  <si>
    <t>8595183322190</t>
  </si>
  <si>
    <t>8595183300914</t>
  </si>
  <si>
    <t>8595183300921</t>
  </si>
  <si>
    <t>8595183301850</t>
  </si>
  <si>
    <t>8595183300938</t>
  </si>
  <si>
    <t>8595183300716</t>
  </si>
  <si>
    <t>8595183322404</t>
  </si>
  <si>
    <t>8595183322411</t>
  </si>
  <si>
    <t>8595183300341</t>
  </si>
  <si>
    <t>8595183301690</t>
  </si>
  <si>
    <t>8595183301713</t>
  </si>
  <si>
    <t>8595183300402</t>
  </si>
  <si>
    <t>8595183300693</t>
  </si>
  <si>
    <t>8595183300082</t>
  </si>
  <si>
    <t>8595183300105</t>
  </si>
  <si>
    <t>8595183300129</t>
  </si>
  <si>
    <t>8595183301904</t>
  </si>
  <si>
    <t>8595183300143</t>
  </si>
  <si>
    <t>8595183300709</t>
  </si>
  <si>
    <t>8595183300242</t>
  </si>
  <si>
    <t>8595183301676</t>
  </si>
  <si>
    <t>8595183322374</t>
  </si>
  <si>
    <t>8595183300167</t>
  </si>
  <si>
    <t>8595183300181</t>
  </si>
  <si>
    <t>8595183300204</t>
  </si>
  <si>
    <t>8595183300228</t>
  </si>
  <si>
    <t>8595183300792</t>
  </si>
  <si>
    <t>8595183322305</t>
  </si>
  <si>
    <t>8595183322312</t>
  </si>
  <si>
    <t>8595183301577</t>
  </si>
  <si>
    <t>8595183301591</t>
  </si>
  <si>
    <t>8595183301614</t>
  </si>
  <si>
    <t>8595183301638</t>
  </si>
  <si>
    <t>8595183301652</t>
  </si>
  <si>
    <t>8595183322558</t>
  </si>
  <si>
    <t>8595183322565</t>
  </si>
  <si>
    <t>8595183322572</t>
  </si>
  <si>
    <t>8595183322589</t>
  </si>
  <si>
    <t>8595183322534</t>
  </si>
  <si>
    <t>8595183322541</t>
  </si>
  <si>
    <t>D85P</t>
  </si>
  <si>
    <t>Kotol na pelety - D85P</t>
  </si>
  <si>
    <t xml:space="preserve"> </t>
  </si>
  <si>
    <t>P0471 </t>
  </si>
  <si>
    <t>P0473  </t>
  </si>
  <si>
    <t>P0475  </t>
  </si>
  <si>
    <t>801182</t>
  </si>
  <si>
    <t>2447142225</t>
  </si>
  <si>
    <t>Izbová jednotka bez displeja pre reguláciu ACD 03/04, P0473</t>
  </si>
  <si>
    <t>Izbová jednotka (čidlo) pre reguláciu ACD 03/04, P0471</t>
  </si>
  <si>
    <t xml:space="preserve">Izbová jednotka s dotykovým displejom pre reguláciu ACD 03/04, P0475                          </t>
  </si>
  <si>
    <t>DC0061</t>
  </si>
  <si>
    <t>0532808123</t>
  </si>
  <si>
    <t>DC0062</t>
  </si>
  <si>
    <t>0492053147</t>
  </si>
  <si>
    <t>H0175</t>
  </si>
  <si>
    <t>801150</t>
  </si>
  <si>
    <t>1135665152</t>
  </si>
  <si>
    <t>H0241</t>
  </si>
  <si>
    <t>801146</t>
  </si>
  <si>
    <t>3770034888</t>
  </si>
  <si>
    <t>H0256</t>
  </si>
  <si>
    <t>801145</t>
  </si>
  <si>
    <t>3379543179</t>
  </si>
  <si>
    <t>H0283</t>
  </si>
  <si>
    <t>801143</t>
  </si>
  <si>
    <t>4060976680</t>
  </si>
  <si>
    <t>H0507</t>
  </si>
  <si>
    <t>1849797096</t>
  </si>
  <si>
    <t>H0522</t>
  </si>
  <si>
    <t>2799344241</t>
  </si>
  <si>
    <t>P0011</t>
  </si>
  <si>
    <t>801181</t>
  </si>
  <si>
    <t>0515079536</t>
  </si>
  <si>
    <t>P0430</t>
  </si>
  <si>
    <t>1526566912</t>
  </si>
  <si>
    <t>P0435</t>
  </si>
  <si>
    <t>801144</t>
  </si>
  <si>
    <t>8595183374359</t>
  </si>
  <si>
    <t>T0536</t>
  </si>
  <si>
    <t>801183</t>
  </si>
  <si>
    <t>0308715153</t>
  </si>
  <si>
    <t>V0926</t>
  </si>
  <si>
    <t>801152</t>
  </si>
  <si>
    <t>S0133</t>
  </si>
  <si>
    <t>801159</t>
  </si>
  <si>
    <t>0448796147</t>
  </si>
  <si>
    <t>S0134</t>
  </si>
  <si>
    <t>801142</t>
  </si>
  <si>
    <t>0489810214</t>
  </si>
  <si>
    <t>S0148</t>
  </si>
  <si>
    <t>S0190</t>
  </si>
  <si>
    <t>S0201</t>
  </si>
  <si>
    <t>0543832837</t>
  </si>
  <si>
    <t>S0202</t>
  </si>
  <si>
    <t>0518268404</t>
  </si>
  <si>
    <t>S0204</t>
  </si>
  <si>
    <t>801155</t>
  </si>
  <si>
    <t>0482678194</t>
  </si>
  <si>
    <t>S0212</t>
  </si>
  <si>
    <t>0497986360</t>
  </si>
  <si>
    <t>S0242</t>
  </si>
  <si>
    <t>801156</t>
  </si>
  <si>
    <t>0480737992</t>
  </si>
  <si>
    <t>S0243</t>
  </si>
  <si>
    <t>801157</t>
  </si>
  <si>
    <t>0522609755</t>
  </si>
  <si>
    <t>P0410</t>
  </si>
  <si>
    <t>801149</t>
  </si>
  <si>
    <t>0463896689</t>
  </si>
  <si>
    <t>S0279</t>
  </si>
  <si>
    <t>801153</t>
  </si>
  <si>
    <t>0919846692</t>
  </si>
  <si>
    <t>S0417</t>
  </si>
  <si>
    <t>3818938368</t>
  </si>
  <si>
    <t>S0419</t>
  </si>
  <si>
    <t>801154</t>
  </si>
  <si>
    <t>1912965738</t>
  </si>
  <si>
    <t>S0536</t>
  </si>
  <si>
    <t>801147</t>
  </si>
  <si>
    <t>1060384768</t>
  </si>
  <si>
    <t>S0544</t>
  </si>
  <si>
    <t>801148</t>
  </si>
  <si>
    <t>0514710457</t>
  </si>
  <si>
    <t>S0578</t>
  </si>
  <si>
    <t>3183001084</t>
  </si>
  <si>
    <t>S1147</t>
  </si>
  <si>
    <t>0614123648</t>
  </si>
  <si>
    <t>S1214</t>
  </si>
  <si>
    <t>801151</t>
  </si>
  <si>
    <t>2612741914</t>
  </si>
  <si>
    <t>S1229</t>
  </si>
  <si>
    <t>3675437091</t>
  </si>
  <si>
    <t>S1234</t>
  </si>
  <si>
    <t>2150061792</t>
  </si>
  <si>
    <t>Kul.prost.3díl.(L+P)  DC0061</t>
  </si>
  <si>
    <t>Kul.prost.3díl.DC18 (staré provedení) DC0062</t>
  </si>
  <si>
    <t>Nahradná hadica mezi horákoma dopravníkom - délka 1m, pr.75 mm H0175</t>
  </si>
  <si>
    <t>Trubka dopravníka DA 2500 s H0241</t>
  </si>
  <si>
    <t>Špirála pre DA2500 podávač H0256</t>
  </si>
  <si>
    <t>Príložký termostat P0011</t>
  </si>
  <si>
    <t>Motor s oběžným kolem prům.150mm a deskou S0133</t>
  </si>
  <si>
    <t>Motor s otvoreným obežným okruhom pr.175mm, doskou a tesneniami S0134(S0131+S0151)</t>
  </si>
  <si>
    <t>Ventilátor UCJ4C82B se snímáním otáček S0148</t>
  </si>
  <si>
    <t>Ventil.kolo prům.200mm-nové (020FRK-0200)-uzavřené S0190</t>
  </si>
  <si>
    <t>Dvierka vrchné n.preved. ( bez rám. ) P, S0201</t>
  </si>
  <si>
    <t>Dvierka vrchné ľavé n.proved. ( bez rám. ) L S0202</t>
  </si>
  <si>
    <t>Šnúra tesniaca pre malé viečko 12x12 S0242</t>
  </si>
  <si>
    <t>Šnúra tesniaca pre stredné viečko 12x12 S0243</t>
  </si>
  <si>
    <t>Rukojeť v tvare T (466366 vnút.závit mos.vl) S0279</t>
  </si>
  <si>
    <t>Dvierka vrchné ľavé s otvorom pre hořák A25 S0417</t>
  </si>
  <si>
    <t>Dvierka vrchné malé ľavé kompl. (bez rámčeka) s otvorom pre horák A45 na pelety S0419</t>
  </si>
  <si>
    <t>Autom.odvod popola pre kotle DxxP, D30P,D40P, S0536</t>
  </si>
  <si>
    <t>S Prídavné popolníky pre D20P, D30P, D40P, DSOP, stred.obj. 68l, S0544</t>
  </si>
  <si>
    <t>Sibral-izolácia dverí pro CxxS/ST S1147</t>
  </si>
  <si>
    <t>Tesnenie pod šnúru víčka D 20PX (DD20PX-0-0-0-12) S1214</t>
  </si>
  <si>
    <t>Tyčka tiahla brzdiča D20PX V0926</t>
  </si>
  <si>
    <t>Sada AZPD 240 R ( červená) H0283</t>
  </si>
  <si>
    <t>Textilní zásobník ATMOS ATZ 7, H0507</t>
  </si>
  <si>
    <t>Sada CP45KS pro hořák A45 H0522</t>
  </si>
  <si>
    <t>Príd.popoľník pre autom. odvod popoľa-malý-18 l-červený S1229</t>
  </si>
  <si>
    <t>Dvierka spodné malé ľavé kompl. (bez rámčeka) s klučkou a návlekom, 2 pánty S0204</t>
  </si>
  <si>
    <t>Kompletní uzávěr pravý S0212</t>
  </si>
  <si>
    <t>Automatický odvod popoľa pre D25P-šedý S0578</t>
  </si>
  <si>
    <t>Nástavec zásobníku na pelety kotle DxxPX,PXxx-30 cm S1234</t>
  </si>
  <si>
    <t>AB01+GSM modul P0430</t>
  </si>
  <si>
    <t>Sada AS25 na ovl. horáku A25 P0435</t>
  </si>
  <si>
    <t>Sada ESP6/DN 32 T0536</t>
  </si>
  <si>
    <t>Čidlo teploty kotle (WF) KTF20-65-2M P0410</t>
  </si>
  <si>
    <t>D14P Compact</t>
  </si>
  <si>
    <t>D21P Compact</t>
  </si>
  <si>
    <t>D25P Compact</t>
  </si>
  <si>
    <t>Kotol na pelety so zapojením a horákom - D14P Compact</t>
  </si>
  <si>
    <t>Kotol na pelety so zapojením a horákom - D21P Compact</t>
  </si>
  <si>
    <t>Kotol na pelety so zapojením a horákom - D25P Compact</t>
  </si>
  <si>
    <t>P0506</t>
  </si>
  <si>
    <t>P0507</t>
  </si>
  <si>
    <t>P0503</t>
  </si>
  <si>
    <t>P0504</t>
  </si>
  <si>
    <t>P0533</t>
  </si>
  <si>
    <t>P0505</t>
  </si>
  <si>
    <t>Rozdeľovač ATMOS/ESBE GMA 321 dvojohruhový - 1´´ rozteč 90 mm</t>
  </si>
  <si>
    <t>Rozdeľovač ATMOS/ESBE GMA 331 trojohruhový - 1´´ rozteč 90 mm</t>
  </si>
  <si>
    <t>Splyňovací kotol na drevo - DC32GS - s elektronickou reguláciou ATMOS ACD 04</t>
  </si>
  <si>
    <t>Splyňovací kotol na drevo -DC18GD - s automat. zapal. a  elektronickou reguláciou ATMOS ACD 04</t>
  </si>
  <si>
    <t>Splyňovací kotol na drevo -DC25GD- s automat. zapal. a  elektronickou reguláciou ATMOS ACD 04</t>
  </si>
  <si>
    <t>Splyňovací kotol na drevo - DC30GD - s automat. zapal. a  elektronickou reguláciou ATMOS ACD 04</t>
  </si>
  <si>
    <t>Splyňovací kotol na drevo - DC40SX - s elektronickou reguláciou ATMOS ACD 04</t>
  </si>
  <si>
    <t>0137465350</t>
  </si>
  <si>
    <t>C0005</t>
  </si>
  <si>
    <t>Rošt pre kotol D20,D21,D30,D30P,D40P - C0005</t>
  </si>
  <si>
    <t>D0021</t>
  </si>
  <si>
    <t>D0038</t>
  </si>
  <si>
    <t>Dno spaľovacieho priestoru D20,D21,D30 -D0038</t>
  </si>
  <si>
    <t>Zadné čelo DxxP, D15, D20,D30,Pxx - D0021</t>
  </si>
  <si>
    <t>0488346904</t>
  </si>
  <si>
    <t>0491006983</t>
  </si>
  <si>
    <t>Termostat bezpečnostný na čerpadlo pod kapotu kotla pevne nastavený 95°C S0053</t>
  </si>
  <si>
    <t>Modul AD04 pre špeciálne účely P0446</t>
  </si>
  <si>
    <t>8595183322619</t>
  </si>
  <si>
    <t>8595183322626</t>
  </si>
  <si>
    <t>8595183322633</t>
  </si>
  <si>
    <t>8595183322640</t>
  </si>
  <si>
    <t>8595183322657</t>
  </si>
  <si>
    <t>8595183322664</t>
  </si>
  <si>
    <t>AC16S</t>
  </si>
  <si>
    <t>Splyňovací kotol na čierne uhlie a hnedouholné brikety - AC16S - KOMBI - s odťahovým ventilátorom</t>
  </si>
  <si>
    <t>vrablova@qtermo.cz</t>
  </si>
  <si>
    <t>P0432</t>
  </si>
  <si>
    <t>801206</t>
  </si>
  <si>
    <t>8595183374328</t>
  </si>
  <si>
    <t>ATMOS ND AD02 Modul odtah.ventilátoru s hořákem A25, P0432</t>
  </si>
  <si>
    <t>P0431</t>
  </si>
  <si>
    <t>801207</t>
  </si>
  <si>
    <t>8595183374311</t>
  </si>
  <si>
    <t>ATMOS ND Kotlový snímač teploty (WF)(KTF20-65-5M-B) s 5m PVC, P0431</t>
  </si>
  <si>
    <t>DC0171</t>
  </si>
  <si>
    <t>P0044</t>
  </si>
  <si>
    <t>H0517</t>
  </si>
  <si>
    <t>801208</t>
  </si>
  <si>
    <t>3055280489</t>
  </si>
  <si>
    <t>P0091</t>
  </si>
  <si>
    <t>801209</t>
  </si>
  <si>
    <t>8027010000549</t>
  </si>
  <si>
    <t>S0944</t>
  </si>
  <si>
    <t>801210</t>
  </si>
  <si>
    <t>2590810456</t>
  </si>
  <si>
    <t>801211</t>
  </si>
  <si>
    <t>0518034978</t>
  </si>
  <si>
    <t>Priestor guľ. DC25,32SP( L+P+čelo+prodl.) DC0171</t>
  </si>
  <si>
    <t>S0281</t>
  </si>
  <si>
    <t>801195</t>
  </si>
  <si>
    <t>3996000402</t>
  </si>
  <si>
    <t>Regulační klapka S0281</t>
  </si>
  <si>
    <t>C0035</t>
  </si>
  <si>
    <t>801194</t>
  </si>
  <si>
    <t>0500392706</t>
  </si>
  <si>
    <t>Guľ.priestor 4díl.DC100 (L+P+čelo) C0035</t>
  </si>
  <si>
    <t>801196</t>
  </si>
  <si>
    <t>0481530984</t>
  </si>
  <si>
    <t>P0512</t>
  </si>
  <si>
    <t>P0513</t>
  </si>
  <si>
    <t>P0514</t>
  </si>
  <si>
    <t>P0538</t>
  </si>
  <si>
    <t>P0515</t>
  </si>
  <si>
    <t>P0516</t>
  </si>
  <si>
    <t>P0511</t>
  </si>
  <si>
    <t>P0247</t>
  </si>
  <si>
    <t>P0601</t>
  </si>
  <si>
    <t>P0602</t>
  </si>
  <si>
    <t>P0603</t>
  </si>
  <si>
    <t>P0604</t>
  </si>
  <si>
    <t>P0508</t>
  </si>
  <si>
    <t>P0509</t>
  </si>
  <si>
    <t>Špeciálna čerpadl. skupina ATMOS/ ESBE GSA311 zmiešaná vratná so servopohonom 60 s - rozteč 90 mm 1" (1x25 kW)</t>
  </si>
  <si>
    <t>Špeciálna čerpadl. skupina ATMOS/ ESBE GST111 termostatická 70°C vratná - rozteč 90 mm 1" (1x25 kW)</t>
  </si>
  <si>
    <t>PRÍSLUŠENSTVO K ZAPOJENIU KOLTOV DxxP COMPACT</t>
  </si>
  <si>
    <t>PRÍSLUŠENSTVO K ZAPOJENIU KOLTOV s ručným prikladaním ATMOS F1,F2,F3,F4,F5,F6,F7,F8 do 40 kW</t>
  </si>
  <si>
    <t>HORAK NA PELETY A25</t>
  </si>
  <si>
    <t>ATMOS F1 Laddomat (15 -  30 kW) pre kotle DC18S,DC22S,DC22SX,DC25S,DC30SX,C15S,C18S,AC16S,AC25S</t>
  </si>
  <si>
    <t>ATMOS F3 ESBE (15 -  30 kW) pre kotle DC18S,DC22S,DC22SX,DC25S,DC30SX,C15S,C18S,AC16S,AC25S</t>
  </si>
  <si>
    <t>ATMOS F4 ESBE (15 -  40 kW) pre kotle DC32S,DC40SX,DC15GS,DC20GS,DC25GS,DC32GS,DC18GD,DC25GD,DC30GD</t>
  </si>
  <si>
    <t>Čerpadlová skupina ATMOS/ESBE GDA 211 priama rozteč 125 mm 6/4" /1" - (1x40kW)</t>
  </si>
  <si>
    <t>Čerpadlová skupina ATMOS/ESBE GFA 211 termostatická 20-55°C,rozteč 125 mm, 6/4" /1" - (1x40kW)</t>
  </si>
  <si>
    <t xml:space="preserve">Čerpadlová skupina ATMOS/ESBE GRA 211 zmiešaná so servopohonom 120s, rozteč 125 mm, 6/4" /1" - (1x40kW) </t>
  </si>
  <si>
    <t xml:space="preserve">Čerpadlová skupina ATMOS/ESBE GRA 211 zmiešaná bez servopohonu len s koliečkom, rozteč 125 mm, 6/4" /1" - (1x40kW) </t>
  </si>
  <si>
    <t>Rozdeľovač ATMOS/ESBE GMA 421 dvojohruhový, rozteč 125 mm - 6/4"</t>
  </si>
  <si>
    <t>Rozdeľovač ATMOS/ESBE GMA 431 trojohruhový, rozteč 125 mm - 6/4"</t>
  </si>
  <si>
    <t>Špeciálna čerpadl. skupina ATMOS/ ESBE GSA311 zmiešaná vratná so servopohonom 60 s - rozteč 125 mm -6/4" / 1" (1x40 kW)</t>
  </si>
  <si>
    <t>Laddomat X22 kompletná armatúra vrátane 3 guľov.ventilov 1 x1/2", 2 x 6/4" / 2" ) s vonkajšími závitmi</t>
  </si>
  <si>
    <t>ZAPOJENIE PRE KOTLE ATMOS s ručným prikladaním do 40 kW</t>
  </si>
  <si>
    <t>ATMOS F2 Laddomat (15 -  40 kW) pre kotle DC32S,DC40SX,DC15GS,DC20GS,DC25GS,DC32GS,DC18GD,DC25GD,DC30GD</t>
  </si>
  <si>
    <t>Čerpadlová skupina ATMOS/ESBE GDA 311 priama rozteč 90 mm - 1" - (1x25/40 kW)</t>
  </si>
  <si>
    <t>Čerpadlová skupina ATMOS/ESBE GFA 311 termostatická 20-55°C - rozteč 90 mm - 1" - (1x25/40 kW)</t>
  </si>
  <si>
    <t>Čerpadlová skupina ATMOS/ESBE GRA 311 zmiešaná so servopohonom 120s - rozteč 90 mm - 1" - (1x25/40 kW)</t>
  </si>
  <si>
    <t>Čerpadlová skupina ATMOS/ESBE GRA 311 zmiešaná bez servopohonu len s koliečkom - rozteč 90 mm - 1" (1x25/40 kW)</t>
  </si>
  <si>
    <t>Kompletní plnící hrdlo pro textilní zásobníky ATZ H0517</t>
  </si>
  <si>
    <t>Zp.klapka BUG 180-1" (bez pružiny) P0091</t>
  </si>
  <si>
    <t>Popelník velký typ DC,C  (2)-550 mm P0044</t>
  </si>
  <si>
    <t>8595183391301 </t>
  </si>
  <si>
    <t xml:space="preserve">     8595183391288        </t>
  </si>
  <si>
    <t xml:space="preserve">    8595183391295        </t>
  </si>
  <si>
    <t xml:space="preserve"> 8595183391271    </t>
  </si>
  <si>
    <t>SPLYŇOVACIE KOTLE NA DREVO - s automat. zapal. a elektronickou reguláciou ATMOS ACD 04</t>
  </si>
  <si>
    <t>P0612</t>
  </si>
  <si>
    <t>ATMOS F12 ESBE (15 -  40 kW) pre kotle DC18S, DC22S, DC22SX, DC25S, DC30SX, C15S, C18S, AC16S, AC25S, DC32S,DC40SX,DC15GS,DC20GS,DC25GS,DC32GS,DC18GD,DC25GD,DC30GD, C25ST, C32ST, DC18SP,DC25SP,DC30SPX, DC32SP</t>
  </si>
  <si>
    <t>DC40SPT</t>
  </si>
  <si>
    <t>Splyňovací kotol na drevo v kombinácii s horákom na pelety - DC40SPT</t>
  </si>
  <si>
    <t>Splyňovací kotol na drevo - DC32S - so základnou elektronickou reguláciou ATMOS AC32</t>
  </si>
  <si>
    <t>Splyňovací kotol na drevo - DC40SX - so základnou elektronickou reguláciou ATMOS AC32</t>
  </si>
  <si>
    <t>4.5.3</t>
  </si>
  <si>
    <t>DC0151</t>
  </si>
  <si>
    <t>801235</t>
  </si>
  <si>
    <t>0507882994</t>
  </si>
  <si>
    <t>P0223</t>
  </si>
  <si>
    <t>801230</t>
  </si>
  <si>
    <t>2314880192</t>
  </si>
  <si>
    <t>Laddomat 22 náhradný teplomer P0223</t>
  </si>
  <si>
    <t>P0413</t>
  </si>
  <si>
    <t>801184</t>
  </si>
  <si>
    <t>0482342550</t>
  </si>
  <si>
    <t>Čidlo spalin  (AGF2) 2m  P0413</t>
  </si>
  <si>
    <t>P0414</t>
  </si>
  <si>
    <t>801185</t>
  </si>
  <si>
    <t>8595183374144</t>
  </si>
  <si>
    <t>Čidlo solárního panelu a čidlo spalin  (VFF00-75P65) 2,5 P0414</t>
  </si>
  <si>
    <t>S0059</t>
  </si>
  <si>
    <t>801212</t>
  </si>
  <si>
    <t>Termostat bezpečnostný S0059</t>
  </si>
  <si>
    <t>S0123</t>
  </si>
  <si>
    <t>801214</t>
  </si>
  <si>
    <t>0504242606</t>
  </si>
  <si>
    <t>Ventilátor KORA 120/55 S0123</t>
  </si>
  <si>
    <t>S0138</t>
  </si>
  <si>
    <t>801243</t>
  </si>
  <si>
    <t>0501351769</t>
  </si>
  <si>
    <t>Motor s oběžným uzavř.kolem prům.200mm a deskou S0138</t>
  </si>
  <si>
    <t>S0153</t>
  </si>
  <si>
    <t>801244</t>
  </si>
  <si>
    <t>1640537820</t>
  </si>
  <si>
    <t>Ventilátor UCJ4C102  pro DC150S (J22RR552) S0153</t>
  </si>
  <si>
    <t>S0328</t>
  </si>
  <si>
    <t>B.kap.P-DC30SX-široké prov. od r.2015-DC22S,DC25S  S0328</t>
  </si>
  <si>
    <t>S1140</t>
  </si>
  <si>
    <t>801245</t>
  </si>
  <si>
    <t>2485192390</t>
  </si>
  <si>
    <t>Těsnění sibral.s vermikulitem pro UCJ4C82(B),UCJ4C102-</t>
  </si>
  <si>
    <t>S1222</t>
  </si>
  <si>
    <t>801231</t>
  </si>
  <si>
    <t>2791975008</t>
  </si>
  <si>
    <t>Sada pro zabudování hořáku A25 na pelety do vrchních S1222</t>
  </si>
  <si>
    <t>H0280</t>
  </si>
  <si>
    <t>801190</t>
  </si>
  <si>
    <t>2157072493</t>
  </si>
  <si>
    <t>AZPU 240 C sada-kotle s úpravou-zásobník 240 l+dopravník DRA25 červená H0280</t>
  </si>
  <si>
    <t>H0281</t>
  </si>
  <si>
    <t>801191</t>
  </si>
  <si>
    <t>1023342054</t>
  </si>
  <si>
    <t>AZPU 240 M sada-kotle s úpravou-zásobník 240 l+dopravník DRA25 modrá H0281</t>
  </si>
  <si>
    <t>H0315</t>
  </si>
  <si>
    <t>801238</t>
  </si>
  <si>
    <t>3133574840</t>
  </si>
  <si>
    <t>ATMOS APS 500-R-pneum.doprava pelet pro dva dopravníky H0315</t>
  </si>
  <si>
    <t>H0323</t>
  </si>
  <si>
    <t>801232</t>
  </si>
  <si>
    <t>ATMOS APS 250 SPK3-červená H0323</t>
  </si>
  <si>
    <t>H0447</t>
  </si>
  <si>
    <t>801240</t>
  </si>
  <si>
    <t>Sada AZPU 400 C s dopravníkom a prevodovkou H0447</t>
  </si>
  <si>
    <t>H0505</t>
  </si>
  <si>
    <t>801188</t>
  </si>
  <si>
    <t>1808806801</t>
  </si>
  <si>
    <t>Textilní zásobník ATMOS ATZ 5, H0505</t>
  </si>
  <si>
    <t>H0506</t>
  </si>
  <si>
    <t>801186</t>
  </si>
  <si>
    <t>2501267130</t>
  </si>
  <si>
    <t>Textilní zásobník ATMOS ATZ 6, H0506</t>
  </si>
  <si>
    <t>H0511</t>
  </si>
  <si>
    <t>801236</t>
  </si>
  <si>
    <t>0968017341</t>
  </si>
  <si>
    <t>Pneumatická sonda pro vícebodové nasávání H0511</t>
  </si>
  <si>
    <t>H0542</t>
  </si>
  <si>
    <t>801237</t>
  </si>
  <si>
    <t>2695693832</t>
  </si>
  <si>
    <t>Rozdělovač pneumatické dopravy-2 okruhy H0542</t>
  </si>
  <si>
    <t>H0550</t>
  </si>
  <si>
    <t>801213</t>
  </si>
  <si>
    <t>8595183390298</t>
  </si>
  <si>
    <t>APS 250 červená kompaktní pneum. doprava peliet H0550</t>
  </si>
  <si>
    <t>S0041</t>
  </si>
  <si>
    <t>801239</t>
  </si>
  <si>
    <t>0483949468</t>
  </si>
  <si>
    <t>ATMOS 524(TCS 48 ATMOS) Teploměr O-120°C S0041</t>
  </si>
  <si>
    <t>S0535</t>
  </si>
  <si>
    <t>801187</t>
  </si>
  <si>
    <t>1452029952</t>
  </si>
  <si>
    <t>Automatický odvod popela pro D15P,D20P-šedý S0535</t>
  </si>
  <si>
    <t>S0537</t>
  </si>
  <si>
    <t>801234</t>
  </si>
  <si>
    <t>1286152192</t>
  </si>
  <si>
    <t>Automatický odvod popela pro D45P-šedý  S0537</t>
  </si>
  <si>
    <t>S0546</t>
  </si>
  <si>
    <t>801233</t>
  </si>
  <si>
    <t>0513861775</t>
  </si>
  <si>
    <t>Příd.popelník pro autom.odvod popela-velký-135 l-červ. S0546</t>
  </si>
  <si>
    <t>S0577</t>
  </si>
  <si>
    <t>801189</t>
  </si>
  <si>
    <t>Odpopelňovací zařízení - bez přídavného popelníku pro kotle D14P, D21P S057</t>
  </si>
  <si>
    <t>P0234</t>
  </si>
  <si>
    <t>801241</t>
  </si>
  <si>
    <t>1187776530</t>
  </si>
  <si>
    <t>Náhradné čidlo laddomatu 22   P0234</t>
  </si>
  <si>
    <t>H0352</t>
  </si>
  <si>
    <t xml:space="preserve">Horák ATMOS A45 (8,5-49 kW) PRE KOTLE DCxxSP(X)(T) </t>
  </si>
  <si>
    <t>P0671</t>
  </si>
  <si>
    <t>P0615</t>
  </si>
  <si>
    <t>P0312</t>
  </si>
  <si>
    <t>801250</t>
  </si>
  <si>
    <t>7330193002295</t>
  </si>
  <si>
    <t>P0415</t>
  </si>
  <si>
    <t>801251</t>
  </si>
  <si>
    <t>0481468148</t>
  </si>
  <si>
    <t>ATMOS ND Servopohon ESBE ARA 661 6N 120s 230V (12101300) P0415</t>
  </si>
  <si>
    <t>S0560</t>
  </si>
  <si>
    <t>801252</t>
  </si>
  <si>
    <t>2139477867</t>
  </si>
  <si>
    <t>P0464</t>
  </si>
  <si>
    <t>801253</t>
  </si>
  <si>
    <t>3240101142</t>
  </si>
  <si>
    <t>ATMOS Ekvithermní regulátor ACD 04A  P0464</t>
  </si>
  <si>
    <t>P0461</t>
  </si>
  <si>
    <t>801261</t>
  </si>
  <si>
    <t>ATMOS ND Sada čidel ASF 2018 (P0409-1 ks,P0417-3 ks,P0410-1 ks,P0431-3 ks) P0461</t>
  </si>
  <si>
    <t>3122861120</t>
  </si>
  <si>
    <t>P0465</t>
  </si>
  <si>
    <t>801254</t>
  </si>
  <si>
    <t>ATMOS Ekvithermní regulátor ACD 03/4B  P0465</t>
  </si>
  <si>
    <t>2412860039</t>
  </si>
  <si>
    <t>P0474</t>
  </si>
  <si>
    <t>801256</t>
  </si>
  <si>
    <t>P0476</t>
  </si>
  <si>
    <t>801255</t>
  </si>
  <si>
    <t>0183109756</t>
  </si>
  <si>
    <t>3239647936</t>
  </si>
  <si>
    <t>P0246</t>
  </si>
  <si>
    <t>801265</t>
  </si>
  <si>
    <t>1649944820</t>
  </si>
  <si>
    <t>DC0044</t>
  </si>
  <si>
    <t>801257</t>
  </si>
  <si>
    <t>0512106813</t>
  </si>
  <si>
    <t>DC0111</t>
  </si>
  <si>
    <t>801262</t>
  </si>
  <si>
    <t>0496945249</t>
  </si>
  <si>
    <t>H0262</t>
  </si>
  <si>
    <t>801266</t>
  </si>
  <si>
    <t>ATMOS ND AC07 Erato pro přestavbu el.jednotky Erato na jednotku H0262</t>
  </si>
  <si>
    <t>0533513988</t>
  </si>
  <si>
    <t>S0193</t>
  </si>
  <si>
    <t>801260</t>
  </si>
  <si>
    <t>ATMOS ND izolace pod malý kryt dvířek s dírou pro A45 (2 ks - pás) S1193</t>
  </si>
  <si>
    <t>S0550</t>
  </si>
  <si>
    <t>801258</t>
  </si>
  <si>
    <t>0099278848</t>
  </si>
  <si>
    <t>S0733</t>
  </si>
  <si>
    <t>801259</t>
  </si>
  <si>
    <t>8581770179964</t>
  </si>
  <si>
    <t>S0886</t>
  </si>
  <si>
    <t>801263</t>
  </si>
  <si>
    <t>4189091750</t>
  </si>
  <si>
    <t>S1174</t>
  </si>
  <si>
    <t>801264</t>
  </si>
  <si>
    <t>1487346746</t>
  </si>
  <si>
    <t>priprav.</t>
  </si>
  <si>
    <t>Strecha  DC50S(E) - 700mm  DC0044</t>
  </si>
  <si>
    <t>Polmesiac pre DC70S - DC0111</t>
  </si>
  <si>
    <t>Deska topeniště (2ks) DC0151</t>
  </si>
  <si>
    <t>Pojišťovací sestava do 32 kW - 3/4■g¨  P0246</t>
  </si>
  <si>
    <t>Troj.mosazný ventil 3MG25-VRG131 25-10 (11601100) P0312</t>
  </si>
  <si>
    <t>Šroub M8x35 DIN 933-8.8 Zn S0733</t>
  </si>
  <si>
    <t>Šroub stavěcí M10x45 DIN 913-45H Zn S1174</t>
  </si>
  <si>
    <t>Šroub 8x40 D 913 Zn stavěcí S0886</t>
  </si>
  <si>
    <t>Sada šňůr keramiky pro DC22S,DC25S,DC32S a DCxxSP - S0944</t>
  </si>
  <si>
    <t>Izolácia pod malý kryt dvierok s dierou S0550</t>
  </si>
  <si>
    <t>B.kap.P- KC45S-široké od 2015-C30S,AC45S,C32ST - S0560</t>
  </si>
  <si>
    <t>ARU10W (AC24) Pokojová jednotka (čidlo) s korekcí tepl P0474</t>
  </si>
  <si>
    <t>ARU30W (AC22) Pokojová jednotka s dotykovým displeje P0476</t>
  </si>
  <si>
    <t>ATMOS F15 ESBE-PX (3 - 10 kW) pre kotle D10PX</t>
  </si>
  <si>
    <t>ATMOS F71 ESBE (16 - 32 kW) pre kotle DC18S, DC22S, DC25S, DC30SX, C15S, C18S, AC16S, AC25S, C25ST, C32ST</t>
  </si>
  <si>
    <t>802125</t>
  </si>
  <si>
    <t>Splyňovací kotol na drevo -DC30SX - s elektronickou reguláciou ATMOS ACD 04</t>
  </si>
  <si>
    <t>Splyňovací kotol na drevo - DC30SX -  DREVOPLYN -  s odťahovým ventilátoromE</t>
  </si>
  <si>
    <t xml:space="preserve">Splyňovací kotol na drevo - DC30SX -  DREVOPLYN -  s odťahovým ventilátorom </t>
  </si>
  <si>
    <t>23% DPH</t>
  </si>
  <si>
    <t>DPC
EUR bez DPH 1.1.2025</t>
  </si>
  <si>
    <t>DPC
EUR s DPH 1.1.2025</t>
  </si>
  <si>
    <t>vyznačené zmeny od 1.1.2025</t>
  </si>
  <si>
    <t>,</t>
  </si>
  <si>
    <t>DPC
EUR bez DPH 1.3.2025</t>
  </si>
  <si>
    <t>DPC
EUR s 1.3.2025</t>
  </si>
  <si>
    <t>ATMOS kod</t>
  </si>
  <si>
    <t>Qtermo DMOC bez DPH</t>
  </si>
  <si>
    <t>CENNIK NA DREVO</t>
  </si>
  <si>
    <t>T0535</t>
  </si>
  <si>
    <t>P0021</t>
  </si>
  <si>
    <t>P0022</t>
  </si>
  <si>
    <t>P0030</t>
  </si>
  <si>
    <t>P0029</t>
  </si>
  <si>
    <t>P0220</t>
  </si>
  <si>
    <t>P0057</t>
  </si>
  <si>
    <t>P0018</t>
  </si>
  <si>
    <t>P0333</t>
  </si>
  <si>
    <t>P0349</t>
  </si>
  <si>
    <t>P0331</t>
  </si>
  <si>
    <t>P0517</t>
  </si>
  <si>
    <t>P0384</t>
  </si>
  <si>
    <t>P0385</t>
  </si>
  <si>
    <t>P0034</t>
  </si>
  <si>
    <t>P0035</t>
  </si>
  <si>
    <t>P0038</t>
  </si>
  <si>
    <t>P0039</t>
  </si>
  <si>
    <t>P0341</t>
  </si>
  <si>
    <t>P0051</t>
  </si>
  <si>
    <t>P0340</t>
  </si>
  <si>
    <t>P0031</t>
  </si>
  <si>
    <t>P0076</t>
  </si>
  <si>
    <t>P0078</t>
  </si>
  <si>
    <t>P0079</t>
  </si>
  <si>
    <t>P0346</t>
  </si>
  <si>
    <t>P0347</t>
  </si>
  <si>
    <t>P0348</t>
  </si>
  <si>
    <t>P0398</t>
  </si>
  <si>
    <t>P0399</t>
  </si>
  <si>
    <t>P0081</t>
  </si>
  <si>
    <t>P0073</t>
  </si>
  <si>
    <t>P0082</t>
  </si>
  <si>
    <t>P0089</t>
  </si>
  <si>
    <t>P0090</t>
  </si>
  <si>
    <t>P0041</t>
  </si>
  <si>
    <t>P0037</t>
  </si>
  <si>
    <t>P0042</t>
  </si>
  <si>
    <t>K0103</t>
  </si>
  <si>
    <t>K0106</t>
  </si>
  <si>
    <t>K0108</t>
  </si>
  <si>
    <t>K0104</t>
  </si>
  <si>
    <t>P0043</t>
  </si>
  <si>
    <t>P0060</t>
  </si>
  <si>
    <t>S0108</t>
  </si>
  <si>
    <t>P0471</t>
  </si>
  <si>
    <t>P0472</t>
  </si>
  <si>
    <t>P0473</t>
  </si>
  <si>
    <t>P0475</t>
  </si>
  <si>
    <t>P0481</t>
  </si>
  <si>
    <t>CENNIK NA PELETY</t>
  </si>
  <si>
    <t>P0444</t>
  </si>
  <si>
    <t>P0436</t>
  </si>
  <si>
    <t>S0725</t>
  </si>
  <si>
    <t>S1080</t>
  </si>
  <si>
    <t>S0542</t>
  </si>
  <si>
    <t>S1711</t>
  </si>
  <si>
    <t>S1786</t>
  </si>
  <si>
    <t>H0538</t>
  </si>
  <si>
    <t>H0539</t>
  </si>
  <si>
    <t>H0524</t>
  </si>
  <si>
    <t>H0525</t>
  </si>
  <si>
    <t>H0523</t>
  </si>
  <si>
    <t>H0544</t>
  </si>
  <si>
    <t>H0545</t>
  </si>
  <si>
    <t>H0520</t>
  </si>
  <si>
    <t>H0521</t>
  </si>
  <si>
    <t>H0526</t>
  </si>
  <si>
    <t>H0527</t>
  </si>
  <si>
    <t>H0528</t>
  </si>
  <si>
    <t>H0529</t>
  </si>
  <si>
    <t>S0090</t>
  </si>
  <si>
    <t>H0510</t>
  </si>
  <si>
    <t>H0551</t>
  </si>
  <si>
    <t>H0313</t>
  </si>
  <si>
    <t>H0314</t>
  </si>
  <si>
    <t>H0563</t>
  </si>
  <si>
    <t>H0317</t>
  </si>
  <si>
    <t>H0319</t>
  </si>
  <si>
    <t>H0324</t>
  </si>
  <si>
    <t>H0316</t>
  </si>
  <si>
    <t>H0575</t>
  </si>
  <si>
    <t>H0112</t>
  </si>
  <si>
    <t>H0543</t>
  </si>
  <si>
    <t>H0567</t>
  </si>
  <si>
    <t>H0568</t>
  </si>
  <si>
    <t>H0569</t>
  </si>
  <si>
    <t>H0570</t>
  </si>
  <si>
    <t>H0571</t>
  </si>
  <si>
    <t>H0293</t>
  </si>
  <si>
    <t>H0428</t>
  </si>
  <si>
    <t>NOVINKA</t>
  </si>
  <si>
    <t>P0092</t>
  </si>
  <si>
    <t>P0093</t>
  </si>
  <si>
    <t>P0361</t>
  </si>
  <si>
    <t>P0362</t>
  </si>
  <si>
    <t>P0363</t>
  </si>
  <si>
    <t>P0371</t>
  </si>
  <si>
    <t>P0372</t>
  </si>
  <si>
    <t>P0373</t>
  </si>
  <si>
    <t>P0386</t>
  </si>
  <si>
    <t>P0387</t>
  </si>
  <si>
    <t>P0395</t>
  </si>
  <si>
    <t>P0393</t>
  </si>
  <si>
    <t>P0394</t>
  </si>
  <si>
    <t>S0532</t>
  </si>
  <si>
    <t>S0533</t>
  </si>
  <si>
    <t>S0624</t>
  </si>
  <si>
    <t>S0625</t>
  </si>
  <si>
    <t>S1223</t>
  </si>
  <si>
    <t>S1224</t>
  </si>
  <si>
    <t>S1225</t>
  </si>
  <si>
    <t>S1828</t>
  </si>
  <si>
    <t>P0616</t>
  </si>
  <si>
    <t>S1343</t>
  </si>
  <si>
    <t>S1344</t>
  </si>
  <si>
    <t>S1233</t>
  </si>
  <si>
    <t>S1315</t>
  </si>
  <si>
    <t>S1316</t>
  </si>
  <si>
    <t>P0437</t>
  </si>
  <si>
    <t>Splyňovací kotol na drevo -DC18S - s elektronickou reguláciou ATMOS ACD 04</t>
  </si>
  <si>
    <t>Splyňovací kotol na drevo - DC40GS - s automat. zapal. a  elektronickou reguláciou ATMOS ACD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</si>
</sst>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"/>
    <numFmt numFmtId="166" formatCode="[$-405]General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Arial"/>
      <family val="2"/>
      <charset val="238"/>
    </font>
    <font>
      <u/>
      <sz val="1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1"/>
      <color theme="9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15" fillId="0" borderId="0"/>
    <xf numFmtId="0" fontId="3" fillId="0" borderId="0"/>
    <xf numFmtId="0" fontId="15" fillId="0" borderId="0"/>
    <xf numFmtId="166" fontId="16" fillId="0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5" fillId="0" borderId="0"/>
    <xf numFmtId="0" fontId="18" fillId="0" borderId="0"/>
    <xf numFmtId="0" fontId="3" fillId="0" borderId="0"/>
    <xf numFmtId="0" fontId="2" fillId="0" borderId="0"/>
    <xf numFmtId="0" fontId="2" fillId="0" borderId="0"/>
  </cellStyleXfs>
  <cellXfs count="597">
    <xf numFmtId="0" fontId="0" fillId="0" borderId="0" xfId="0"/>
    <xf numFmtId="0" fontId="8" fillId="0" borderId="13" xfId="3" applyFont="1" applyBorder="1" applyAlignment="1">
      <alignment horizontal="center"/>
    </xf>
    <xf numFmtId="0" fontId="8" fillId="0" borderId="18" xfId="3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14" fillId="4" borderId="9" xfId="2" applyFont="1" applyFill="1" applyBorder="1" applyAlignment="1">
      <alignment horizontal="center" vertic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5" fillId="6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164" fontId="5" fillId="6" borderId="1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righ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9" fillId="0" borderId="12" xfId="4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4" fontId="21" fillId="6" borderId="12" xfId="0" applyNumberFormat="1" applyFont="1" applyFill="1" applyBorder="1" applyAlignment="1">
      <alignment horizontal="center"/>
    </xf>
    <xf numFmtId="0" fontId="21" fillId="0" borderId="0" xfId="0" applyFont="1"/>
    <xf numFmtId="0" fontId="0" fillId="0" borderId="1" xfId="0" applyBorder="1"/>
    <xf numFmtId="0" fontId="13" fillId="0" borderId="10" xfId="2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12" xfId="2" applyBorder="1" applyAlignment="1">
      <alignment horizontal="center"/>
    </xf>
    <xf numFmtId="0" fontId="13" fillId="0" borderId="14" xfId="2" applyBorder="1" applyAlignment="1">
      <alignment horizontal="center"/>
    </xf>
    <xf numFmtId="0" fontId="21" fillId="3" borderId="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2" fillId="5" borderId="6" xfId="0" applyFont="1" applyFill="1" applyBorder="1" applyAlignment="1">
      <alignment horizontal="center" vertical="center"/>
    </xf>
    <xf numFmtId="0" fontId="14" fillId="4" borderId="11" xfId="2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4" fontId="11" fillId="4" borderId="8" xfId="0" applyNumberFormat="1" applyFont="1" applyFill="1" applyBorder="1"/>
    <xf numFmtId="0" fontId="5" fillId="0" borderId="1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13" fillId="0" borderId="9" xfId="2" applyBorder="1" applyAlignment="1">
      <alignment horizontal="center"/>
    </xf>
    <xf numFmtId="0" fontId="13" fillId="0" borderId="11" xfId="2" applyBorder="1" applyAlignment="1">
      <alignment horizontal="center"/>
    </xf>
    <xf numFmtId="0" fontId="13" fillId="0" borderId="17" xfId="2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19" xfId="3" applyFont="1" applyBorder="1" applyAlignment="1">
      <alignment horizontal="center"/>
    </xf>
    <xf numFmtId="0" fontId="8" fillId="0" borderId="20" xfId="3" applyFont="1" applyBorder="1" applyAlignment="1">
      <alignment horizontal="center"/>
    </xf>
    <xf numFmtId="164" fontId="6" fillId="4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8" fillId="0" borderId="12" xfId="5" applyFont="1" applyBorder="1" applyAlignment="1">
      <alignment horizontal="center"/>
    </xf>
    <xf numFmtId="0" fontId="8" fillId="0" borderId="14" xfId="3" applyFont="1" applyBorder="1" applyAlignment="1">
      <alignment horizontal="center"/>
    </xf>
    <xf numFmtId="165" fontId="6" fillId="5" borderId="2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165" fontId="6" fillId="5" borderId="2" xfId="4" applyNumberFormat="1" applyFont="1" applyFill="1" applyBorder="1" applyAlignment="1">
      <alignment horizontal="center" vertical="center"/>
    </xf>
    <xf numFmtId="0" fontId="6" fillId="5" borderId="5" xfId="4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/>
    <xf numFmtId="0" fontId="21" fillId="0" borderId="1" xfId="0" applyFont="1" applyBorder="1"/>
    <xf numFmtId="0" fontId="21" fillId="3" borderId="0" xfId="0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5" fontId="6" fillId="5" borderId="16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/>
    </xf>
    <xf numFmtId="0" fontId="27" fillId="0" borderId="0" xfId="0" applyFont="1"/>
    <xf numFmtId="49" fontId="5" fillId="6" borderId="8" xfId="0" applyNumberFormat="1" applyFont="1" applyFill="1" applyBorder="1" applyAlignment="1">
      <alignment horizontal="center"/>
    </xf>
    <xf numFmtId="49" fontId="5" fillId="6" borderId="0" xfId="0" applyNumberFormat="1" applyFont="1" applyFill="1" applyAlignment="1">
      <alignment horizontal="center"/>
    </xf>
    <xf numFmtId="0" fontId="21" fillId="0" borderId="11" xfId="4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" fontId="21" fillId="0" borderId="11" xfId="0" applyNumberFormat="1" applyFont="1" applyBorder="1" applyAlignment="1" applyProtection="1">
      <alignment horizontal="center"/>
      <protection locked="0"/>
    </xf>
    <xf numFmtId="0" fontId="21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0" fontId="6" fillId="5" borderId="10" xfId="4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1" fillId="0" borderId="11" xfId="0" applyFont="1" applyBorder="1"/>
    <xf numFmtId="0" fontId="21" fillId="0" borderId="12" xfId="0" applyFont="1" applyBorder="1"/>
    <xf numFmtId="0" fontId="28" fillId="0" borderId="0" xfId="0" applyFont="1"/>
    <xf numFmtId="49" fontId="5" fillId="6" borderId="12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1" fontId="21" fillId="0" borderId="0" xfId="0" applyNumberFormat="1" applyFont="1" applyAlignment="1">
      <alignment horizontal="center"/>
    </xf>
    <xf numFmtId="0" fontId="29" fillId="0" borderId="12" xfId="2" applyFont="1" applyBorder="1" applyAlignment="1">
      <alignment horizontal="center"/>
    </xf>
    <xf numFmtId="164" fontId="21" fillId="6" borderId="1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4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4" fontId="21" fillId="0" borderId="15" xfId="0" applyNumberFormat="1" applyFont="1" applyBorder="1" applyAlignment="1">
      <alignment horizontal="center"/>
    </xf>
    <xf numFmtId="0" fontId="29" fillId="0" borderId="14" xfId="2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20" fillId="0" borderId="11" xfId="5" applyFont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vertical="center" wrapText="1"/>
    </xf>
    <xf numFmtId="0" fontId="30" fillId="4" borderId="17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49" fontId="6" fillId="0" borderId="9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14" fontId="6" fillId="0" borderId="7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1" fillId="0" borderId="9" xfId="2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49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1" fillId="0" borderId="11" xfId="2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12" xfId="0" applyFont="1" applyBorder="1" applyProtection="1">
      <protection locked="0"/>
    </xf>
    <xf numFmtId="0" fontId="6" fillId="0" borderId="12" xfId="0" applyFont="1" applyBorder="1" applyAlignment="1">
      <alignment horizontal="left" vertical="center"/>
    </xf>
    <xf numFmtId="49" fontId="6" fillId="6" borderId="1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11" fillId="0" borderId="12" xfId="0" applyFont="1" applyBorder="1" applyProtection="1">
      <protection locked="0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49" fontId="6" fillId="0" borderId="12" xfId="0" applyNumberFormat="1" applyFont="1" applyBorder="1"/>
    <xf numFmtId="0" fontId="6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7" xfId="0" applyFont="1" applyBorder="1"/>
    <xf numFmtId="0" fontId="6" fillId="0" borderId="15" xfId="0" applyFont="1" applyBorder="1"/>
    <xf numFmtId="14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1" fillId="0" borderId="17" xfId="2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14" fontId="6" fillId="4" borderId="1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1" xfId="0" applyFont="1" applyBorder="1" applyAlignment="1">
      <alignment horizontal="center"/>
    </xf>
    <xf numFmtId="49" fontId="6" fillId="6" borderId="11" xfId="0" applyNumberFormat="1" applyFont="1" applyFill="1" applyBorder="1" applyAlignment="1">
      <alignment horizontal="center" vertical="center"/>
    </xf>
    <xf numFmtId="164" fontId="6" fillId="6" borderId="12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/>
    </xf>
    <xf numFmtId="0" fontId="32" fillId="0" borderId="11" xfId="2" applyFont="1" applyBorder="1" applyAlignment="1">
      <alignment horizontal="center" vertical="center"/>
    </xf>
    <xf numFmtId="0" fontId="30" fillId="4" borderId="6" xfId="2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30" fillId="4" borderId="9" xfId="2" applyFont="1" applyFill="1" applyBorder="1" applyAlignment="1">
      <alignment horizontal="center" vertical="center"/>
    </xf>
    <xf numFmtId="4" fontId="6" fillId="7" borderId="7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6" fillId="0" borderId="0" xfId="0" applyFont="1" applyProtection="1">
      <protection locked="0"/>
    </xf>
    <xf numFmtId="49" fontId="6" fillId="6" borderId="6" xfId="0" applyNumberFormat="1" applyFont="1" applyFill="1" applyBorder="1" applyAlignment="1">
      <alignment horizontal="center"/>
    </xf>
    <xf numFmtId="164" fontId="6" fillId="6" borderId="0" xfId="0" applyNumberFormat="1" applyFont="1" applyFill="1" applyAlignment="1">
      <alignment horizontal="center"/>
    </xf>
    <xf numFmtId="0" fontId="6" fillId="0" borderId="5" xfId="0" applyFont="1" applyBorder="1"/>
    <xf numFmtId="0" fontId="6" fillId="0" borderId="5" xfId="4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31" fillId="0" borderId="12" xfId="2" applyFont="1" applyBorder="1" applyAlignment="1">
      <alignment horizontal="center"/>
    </xf>
    <xf numFmtId="165" fontId="6" fillId="5" borderId="16" xfId="4" applyNumberFormat="1" applyFont="1" applyFill="1" applyBorder="1" applyAlignment="1">
      <alignment horizontal="center" vertical="center"/>
    </xf>
    <xf numFmtId="49" fontId="6" fillId="6" borderId="9" xfId="0" applyNumberFormat="1" applyFont="1" applyFill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49" fontId="6" fillId="6" borderId="17" xfId="0" applyNumberFormat="1" applyFont="1" applyFill="1" applyBorder="1" applyAlignment="1">
      <alignment horizontal="center"/>
    </xf>
    <xf numFmtId="0" fontId="6" fillId="0" borderId="14" xfId="4" applyFont="1" applyBorder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165" fontId="6" fillId="5" borderId="4" xfId="4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2" xfId="0" applyFont="1" applyBorder="1"/>
    <xf numFmtId="0" fontId="28" fillId="0" borderId="11" xfId="0" applyFont="1" applyBorder="1"/>
    <xf numFmtId="0" fontId="6" fillId="0" borderId="8" xfId="0" applyFont="1" applyBorder="1"/>
    <xf numFmtId="164" fontId="6" fillId="6" borderId="8" xfId="0" applyNumberFormat="1" applyFont="1" applyFill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31" fillId="0" borderId="10" xfId="2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164" fontId="6" fillId="6" borderId="16" xfId="0" applyNumberFormat="1" applyFont="1" applyFill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31" fillId="0" borderId="14" xfId="2" applyFont="1" applyBorder="1" applyAlignment="1">
      <alignment horizontal="center"/>
    </xf>
    <xf numFmtId="0" fontId="6" fillId="4" borderId="7" xfId="26" applyFont="1" applyFill="1" applyBorder="1" applyAlignment="1">
      <alignment horizontal="center" vertical="center"/>
    </xf>
    <xf numFmtId="0" fontId="6" fillId="3" borderId="8" xfId="26" applyFont="1" applyFill="1" applyBorder="1" applyAlignment="1">
      <alignment horizontal="center" vertical="center"/>
    </xf>
    <xf numFmtId="1" fontId="6" fillId="3" borderId="0" xfId="26" applyNumberFormat="1" applyFont="1" applyFill="1" applyAlignment="1">
      <alignment horizontal="center" vertical="center"/>
    </xf>
    <xf numFmtId="49" fontId="6" fillId="4" borderId="0" xfId="26" applyNumberFormat="1" applyFont="1" applyFill="1" applyAlignment="1">
      <alignment horizontal="center" vertical="center" wrapText="1"/>
    </xf>
    <xf numFmtId="164" fontId="6" fillId="4" borderId="8" xfId="26" applyNumberFormat="1" applyFont="1" applyFill="1" applyBorder="1" applyAlignment="1">
      <alignment horizontal="center" vertical="center"/>
    </xf>
    <xf numFmtId="165" fontId="6" fillId="5" borderId="8" xfId="26" applyNumberFormat="1" applyFont="1" applyFill="1" applyBorder="1" applyAlignment="1">
      <alignment horizontal="center" vertical="center"/>
    </xf>
    <xf numFmtId="165" fontId="6" fillId="5" borderId="0" xfId="26" applyNumberFormat="1" applyFont="1" applyFill="1" applyAlignment="1">
      <alignment horizontal="center" vertical="center"/>
    </xf>
    <xf numFmtId="0" fontId="6" fillId="5" borderId="8" xfId="26" applyFont="1" applyFill="1" applyBorder="1" applyAlignment="1">
      <alignment horizontal="center" vertical="center"/>
    </xf>
    <xf numFmtId="3" fontId="6" fillId="5" borderId="8" xfId="26" applyNumberFormat="1" applyFont="1" applyFill="1" applyBorder="1" applyAlignment="1">
      <alignment horizontal="center" vertical="center"/>
    </xf>
    <xf numFmtId="14" fontId="6" fillId="4" borderId="0" xfId="26" applyNumberFormat="1" applyFont="1" applyFill="1" applyAlignment="1">
      <alignment horizontal="center" vertical="center"/>
    </xf>
    <xf numFmtId="14" fontId="6" fillId="4" borderId="8" xfId="26" applyNumberFormat="1" applyFont="1" applyFill="1" applyBorder="1" applyAlignment="1">
      <alignment horizontal="center" vertical="center"/>
    </xf>
    <xf numFmtId="0" fontId="30" fillId="4" borderId="11" xfId="2" applyFont="1" applyFill="1" applyBorder="1" applyAlignment="1">
      <alignment horizontal="center" vertical="center"/>
    </xf>
    <xf numFmtId="0" fontId="6" fillId="0" borderId="0" xfId="26" applyFont="1"/>
    <xf numFmtId="0" fontId="6" fillId="0" borderId="7" xfId="26" applyFont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49" fontId="6" fillId="0" borderId="8" xfId="26" applyNumberFormat="1" applyFont="1" applyBorder="1" applyAlignment="1">
      <alignment horizontal="center"/>
    </xf>
    <xf numFmtId="164" fontId="6" fillId="0" borderId="10" xfId="26" applyNumberFormat="1" applyFont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8" xfId="26" applyFont="1" applyBorder="1"/>
    <xf numFmtId="0" fontId="6" fillId="0" borderId="10" xfId="26" applyFont="1" applyBorder="1"/>
    <xf numFmtId="14" fontId="6" fillId="0" borderId="10" xfId="26" applyNumberFormat="1" applyFont="1" applyBorder="1" applyAlignment="1">
      <alignment horizontal="center"/>
    </xf>
    <xf numFmtId="0" fontId="6" fillId="0" borderId="1" xfId="26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49" fontId="6" fillId="0" borderId="0" xfId="26" applyNumberFormat="1" applyFont="1" applyAlignment="1">
      <alignment horizontal="center"/>
    </xf>
    <xf numFmtId="164" fontId="6" fillId="0" borderId="12" xfId="26" applyNumberFormat="1" applyFont="1" applyBorder="1" applyAlignment="1">
      <alignment horizontal="center"/>
    </xf>
    <xf numFmtId="0" fontId="6" fillId="0" borderId="0" xfId="26" applyFont="1" applyAlignment="1">
      <alignment horizontal="center"/>
    </xf>
    <xf numFmtId="0" fontId="6" fillId="0" borderId="12" xfId="26" applyFont="1" applyBorder="1" applyAlignment="1">
      <alignment horizontal="center"/>
    </xf>
    <xf numFmtId="0" fontId="6" fillId="0" borderId="12" xfId="26" applyFont="1" applyBorder="1"/>
    <xf numFmtId="14" fontId="6" fillId="0" borderId="12" xfId="26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49" fontId="6" fillId="0" borderId="16" xfId="26" applyNumberFormat="1" applyFont="1" applyBorder="1" applyAlignment="1">
      <alignment horizontal="center"/>
    </xf>
    <xf numFmtId="164" fontId="6" fillId="0" borderId="14" xfId="26" applyNumberFormat="1" applyFont="1" applyBorder="1" applyAlignment="1">
      <alignment horizontal="center"/>
    </xf>
    <xf numFmtId="0" fontId="6" fillId="0" borderId="16" xfId="26" applyFont="1" applyBorder="1" applyAlignment="1">
      <alignment horizontal="center"/>
    </xf>
    <xf numFmtId="0" fontId="6" fillId="0" borderId="14" xfId="26" applyFont="1" applyBorder="1" applyAlignment="1">
      <alignment horizontal="center"/>
    </xf>
    <xf numFmtId="0" fontId="6" fillId="0" borderId="16" xfId="26" applyFont="1" applyBorder="1"/>
    <xf numFmtId="0" fontId="6" fillId="0" borderId="14" xfId="26" applyFont="1" applyBorder="1"/>
    <xf numFmtId="14" fontId="6" fillId="0" borderId="14" xfId="26" applyNumberFormat="1" applyFont="1" applyBorder="1" applyAlignment="1">
      <alignment horizontal="center"/>
    </xf>
    <xf numFmtId="0" fontId="6" fillId="0" borderId="15" xfId="26" applyFont="1" applyBorder="1" applyAlignment="1">
      <alignment horizontal="center"/>
    </xf>
    <xf numFmtId="0" fontId="7" fillId="0" borderId="0" xfId="0" applyFont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horizontal="left" vertical="center"/>
    </xf>
    <xf numFmtId="0" fontId="28" fillId="0" borderId="1" xfId="0" applyFont="1" applyBorder="1"/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12" xfId="0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>
      <alignment horizontal="left"/>
    </xf>
    <xf numFmtId="0" fontId="11" fillId="0" borderId="12" xfId="0" applyFont="1" applyBorder="1" applyAlignment="1" applyProtection="1">
      <alignment horizontal="left"/>
      <protection locked="0"/>
    </xf>
    <xf numFmtId="49" fontId="6" fillId="0" borderId="21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2" fillId="0" borderId="12" xfId="2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2" fillId="0" borderId="11" xfId="2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" fontId="5" fillId="0" borderId="12" xfId="0" applyNumberFormat="1" applyFon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21" fillId="0" borderId="0" xfId="4" applyFont="1" applyAlignment="1">
      <alignment horizontal="center"/>
    </xf>
    <xf numFmtId="0" fontId="29" fillId="0" borderId="11" xfId="2" applyFont="1" applyBorder="1" applyAlignment="1">
      <alignment horizontal="center"/>
    </xf>
    <xf numFmtId="0" fontId="29" fillId="0" borderId="17" xfId="2" applyFont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0" fontId="21" fillId="0" borderId="17" xfId="0" applyFont="1" applyBorder="1"/>
    <xf numFmtId="0" fontId="5" fillId="0" borderId="9" xfId="0" applyFont="1" applyBorder="1"/>
    <xf numFmtId="0" fontId="5" fillId="0" borderId="11" xfId="0" applyFont="1" applyBorder="1"/>
    <xf numFmtId="1" fontId="21" fillId="0" borderId="12" xfId="0" applyNumberFormat="1" applyFont="1" applyBorder="1" applyAlignment="1" applyProtection="1">
      <alignment horizontal="center"/>
      <protection locked="0"/>
    </xf>
    <xf numFmtId="1" fontId="21" fillId="0" borderId="14" xfId="0" applyNumberFormat="1" applyFont="1" applyBorder="1" applyAlignment="1" applyProtection="1">
      <alignment horizontal="center"/>
      <protection locked="0"/>
    </xf>
    <xf numFmtId="49" fontId="5" fillId="6" borderId="10" xfId="0" applyNumberFormat="1" applyFont="1" applyFill="1" applyBorder="1" applyAlignment="1">
      <alignment horizontal="center"/>
    </xf>
    <xf numFmtId="49" fontId="21" fillId="6" borderId="12" xfId="0" applyNumberFormat="1" applyFont="1" applyFill="1" applyBorder="1" applyAlignment="1">
      <alignment horizontal="center"/>
    </xf>
    <xf numFmtId="49" fontId="21" fillId="6" borderId="14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5" fillId="0" borderId="0" xfId="4" applyFont="1" applyAlignment="1">
      <alignment horizontal="center"/>
    </xf>
    <xf numFmtId="0" fontId="21" fillId="0" borderId="12" xfId="4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6" borderId="10" xfId="0" applyNumberFormat="1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21" fillId="0" borderId="9" xfId="4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9" fillId="0" borderId="9" xfId="2" applyFont="1" applyBorder="1" applyAlignment="1">
      <alignment horizontal="center"/>
    </xf>
    <xf numFmtId="0" fontId="34" fillId="0" borderId="0" xfId="0" applyFont="1"/>
    <xf numFmtId="1" fontId="21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1" fillId="0" borderId="1" xfId="4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left"/>
    </xf>
    <xf numFmtId="49" fontId="21" fillId="6" borderId="0" xfId="0" applyNumberFormat="1" applyFont="1" applyFill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" fontId="6" fillId="0" borderId="0" xfId="0" applyNumberFormat="1" applyFont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1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" fontId="6" fillId="0" borderId="6" xfId="4" applyNumberFormat="1" applyFont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49" fontId="6" fillId="0" borderId="18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49" fontId="21" fillId="6" borderId="16" xfId="0" applyNumberFormat="1" applyFont="1" applyFill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/>
    </xf>
    <xf numFmtId="49" fontId="5" fillId="6" borderId="16" xfId="0" applyNumberFormat="1" applyFont="1" applyFill="1" applyBorder="1" applyAlignment="1">
      <alignment horizontal="center"/>
    </xf>
    <xf numFmtId="49" fontId="21" fillId="6" borderId="9" xfId="0" applyNumberFormat="1" applyFont="1" applyFill="1" applyBorder="1" applyAlignment="1">
      <alignment horizontal="center"/>
    </xf>
    <xf numFmtId="49" fontId="21" fillId="6" borderId="11" xfId="0" applyNumberFormat="1" applyFont="1" applyFill="1" applyBorder="1" applyAlignment="1">
      <alignment horizontal="center"/>
    </xf>
    <xf numFmtId="49" fontId="5" fillId="6" borderId="11" xfId="0" applyNumberFormat="1" applyFont="1" applyFill="1" applyBorder="1" applyAlignment="1">
      <alignment horizontal="center"/>
    </xf>
    <xf numFmtId="49" fontId="5" fillId="6" borderId="17" xfId="0" applyNumberFormat="1" applyFont="1" applyFill="1" applyBorder="1" applyAlignment="1">
      <alignment horizontal="center"/>
    </xf>
    <xf numFmtId="2" fontId="11" fillId="4" borderId="8" xfId="0" applyNumberFormat="1" applyFont="1" applyFill="1" applyBorder="1" applyAlignment="1">
      <alignment horizontal="center"/>
    </xf>
    <xf numFmtId="9" fontId="38" fillId="8" borderId="4" xfId="0" applyNumberFormat="1" applyFont="1" applyFill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4" xfId="0" applyFont="1" applyBorder="1"/>
    <xf numFmtId="0" fontId="11" fillId="0" borderId="6" xfId="0" applyFont="1" applyBorder="1"/>
    <xf numFmtId="4" fontId="6" fillId="7" borderId="7" xfId="0" applyNumberFormat="1" applyFont="1" applyFill="1" applyBorder="1"/>
    <xf numFmtId="4" fontId="6" fillId="7" borderId="1" xfId="0" applyNumberFormat="1" applyFont="1" applyFill="1" applyBorder="1"/>
    <xf numFmtId="4" fontId="7" fillId="4" borderId="2" xfId="0" applyNumberFormat="1" applyFont="1" applyFill="1" applyBorder="1" applyAlignment="1">
      <alignment vertical="center" wrapText="1"/>
    </xf>
    <xf numFmtId="4" fontId="6" fillId="7" borderId="15" xfId="0" applyNumberFormat="1" applyFont="1" applyFill="1" applyBorder="1"/>
    <xf numFmtId="4" fontId="7" fillId="3" borderId="2" xfId="0" applyNumberFormat="1" applyFont="1" applyFill="1" applyBorder="1" applyAlignment="1">
      <alignment vertical="center"/>
    </xf>
    <xf numFmtId="4" fontId="6" fillId="7" borderId="15" xfId="0" applyNumberFormat="1" applyFont="1" applyFill="1" applyBorder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4" fontId="6" fillId="7" borderId="2" xfId="0" applyNumberFormat="1" applyFont="1" applyFill="1" applyBorder="1" applyAlignment="1">
      <alignment vertical="center"/>
    </xf>
    <xf numFmtId="4" fontId="7" fillId="4" borderId="15" xfId="0" applyNumberFormat="1" applyFont="1" applyFill="1" applyBorder="1" applyAlignment="1">
      <alignment vertical="center" wrapText="1"/>
    </xf>
    <xf numFmtId="4" fontId="7" fillId="4" borderId="1" xfId="26" applyNumberFormat="1" applyFont="1" applyFill="1" applyBorder="1" applyAlignment="1">
      <alignment vertical="center" wrapText="1"/>
    </xf>
    <xf numFmtId="4" fontId="7" fillId="0" borderId="10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9" fontId="6" fillId="9" borderId="0" xfId="0" applyNumberFormat="1" applyFont="1" applyFill="1" applyAlignment="1">
      <alignment horizontal="center"/>
    </xf>
    <xf numFmtId="49" fontId="6" fillId="9" borderId="2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right" vertical="center"/>
    </xf>
    <xf numFmtId="0" fontId="6" fillId="9" borderId="0" xfId="0" applyFont="1" applyFill="1" applyAlignment="1">
      <alignment horizontal="center"/>
    </xf>
    <xf numFmtId="0" fontId="6" fillId="9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/>
    </xf>
    <xf numFmtId="4" fontId="6" fillId="9" borderId="16" xfId="0" applyNumberFormat="1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" fontId="21" fillId="7" borderId="9" xfId="0" applyNumberFormat="1" applyFont="1" applyFill="1" applyBorder="1"/>
    <xf numFmtId="4" fontId="21" fillId="7" borderId="11" xfId="0" applyNumberFormat="1" applyFont="1" applyFill="1" applyBorder="1"/>
    <xf numFmtId="4" fontId="21" fillId="7" borderId="17" xfId="0" applyNumberFormat="1" applyFont="1" applyFill="1" applyBorder="1"/>
    <xf numFmtId="4" fontId="6" fillId="3" borderId="4" xfId="0" applyNumberFormat="1" applyFont="1" applyFill="1" applyBorder="1" applyAlignment="1">
      <alignment horizontal="center" vertical="center"/>
    </xf>
    <xf numFmtId="4" fontId="21" fillId="7" borderId="10" xfId="0" applyNumberFormat="1" applyFont="1" applyFill="1" applyBorder="1"/>
    <xf numFmtId="4" fontId="21" fillId="7" borderId="12" xfId="0" applyNumberFormat="1" applyFont="1" applyFill="1" applyBorder="1"/>
    <xf numFmtId="4" fontId="5" fillId="7" borderId="12" xfId="0" applyNumberFormat="1" applyFont="1" applyFill="1" applyBorder="1"/>
    <xf numFmtId="4" fontId="5" fillId="7" borderId="14" xfId="0" applyNumberFormat="1" applyFont="1" applyFill="1" applyBorder="1"/>
    <xf numFmtId="4" fontId="5" fillId="0" borderId="0" xfId="0" applyNumberFormat="1" applyFont="1"/>
    <xf numFmtId="14" fontId="21" fillId="0" borderId="12" xfId="0" applyNumberFormat="1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4" fontId="11" fillId="4" borderId="15" xfId="0" applyNumberFormat="1" applyFont="1" applyFill="1" applyBorder="1" applyAlignment="1">
      <alignment horizontal="center"/>
    </xf>
    <xf numFmtId="4" fontId="21" fillId="7" borderId="14" xfId="0" applyNumberFormat="1" applyFont="1" applyFill="1" applyBorder="1"/>
    <xf numFmtId="4" fontId="11" fillId="4" borderId="1" xfId="0" applyNumberFormat="1" applyFont="1" applyFill="1" applyBorder="1" applyAlignment="1">
      <alignment horizontal="center"/>
    </xf>
    <xf numFmtId="4" fontId="35" fillId="7" borderId="10" xfId="0" applyNumberFormat="1" applyFont="1" applyFill="1" applyBorder="1"/>
    <xf numFmtId="4" fontId="35" fillId="7" borderId="12" xfId="0" applyNumberFormat="1" applyFont="1" applyFill="1" applyBorder="1"/>
    <xf numFmtId="4" fontId="35" fillId="7" borderId="14" xfId="0" applyNumberFormat="1" applyFont="1" applyFill="1" applyBorder="1"/>
    <xf numFmtId="4" fontId="21" fillId="0" borderId="10" xfId="0" applyNumberFormat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4" fontId="6" fillId="4" borderId="0" xfId="0" applyNumberFormat="1" applyFont="1" applyFill="1"/>
    <xf numFmtId="4" fontId="21" fillId="0" borderId="9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4" fontId="19" fillId="9" borderId="24" xfId="0" applyNumberFormat="1" applyFont="1" applyFill="1" applyBorder="1" applyAlignment="1">
      <alignment horizontal="center"/>
    </xf>
    <xf numFmtId="4" fontId="19" fillId="9" borderId="23" xfId="0" applyNumberFormat="1" applyFont="1" applyFill="1" applyBorder="1" applyAlignment="1">
      <alignment horizontal="center"/>
    </xf>
    <xf numFmtId="4" fontId="19" fillId="0" borderId="23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4" fontId="19" fillId="9" borderId="28" xfId="0" applyNumberFormat="1" applyFont="1" applyFill="1" applyBorder="1" applyAlignment="1">
      <alignment horizontal="center"/>
    </xf>
    <xf numFmtId="4" fontId="19" fillId="9" borderId="25" xfId="0" applyNumberFormat="1" applyFont="1" applyFill="1" applyBorder="1" applyAlignment="1">
      <alignment horizontal="center"/>
    </xf>
    <xf numFmtId="4" fontId="19" fillId="0" borderId="2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4" fontId="5" fillId="9" borderId="23" xfId="0" applyNumberFormat="1" applyFont="1" applyFill="1" applyBorder="1" applyAlignment="1">
      <alignment horizontal="center"/>
    </xf>
    <xf numFmtId="4" fontId="21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0" fillId="0" borderId="22" xfId="0" applyNumberFormat="1" applyBorder="1"/>
    <xf numFmtId="4" fontId="0" fillId="0" borderId="0" xfId="0" applyNumberFormat="1"/>
    <xf numFmtId="0" fontId="5" fillId="7" borderId="0" xfId="0" applyFont="1" applyFill="1"/>
    <xf numFmtId="4" fontId="0" fillId="7" borderId="0" xfId="0" applyNumberFormat="1" applyFill="1"/>
    <xf numFmtId="0" fontId="6" fillId="7" borderId="23" xfId="0" applyFont="1" applyFill="1" applyBorder="1" applyAlignment="1">
      <alignment horizontal="right" vertical="center"/>
    </xf>
    <xf numFmtId="0" fontId="0" fillId="10" borderId="22" xfId="0" applyFill="1" applyBorder="1" applyAlignment="1">
      <alignment horizontal="center"/>
    </xf>
    <xf numFmtId="0" fontId="39" fillId="0" borderId="0" xfId="0" applyFont="1"/>
    <xf numFmtId="0" fontId="5" fillId="10" borderId="22" xfId="0" applyFont="1" applyFill="1" applyBorder="1" applyAlignment="1">
      <alignment horizontal="center"/>
    </xf>
    <xf numFmtId="14" fontId="5" fillId="7" borderId="22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10" borderId="0" xfId="0" applyFont="1" applyFill="1" applyAlignment="1">
      <alignment horizontal="center"/>
    </xf>
    <xf numFmtId="4" fontId="5" fillId="9" borderId="0" xfId="0" applyNumberFormat="1" applyFont="1" applyFill="1" applyAlignment="1">
      <alignment horizontal="center"/>
    </xf>
    <xf numFmtId="4" fontId="27" fillId="0" borderId="11" xfId="0" applyNumberFormat="1" applyFont="1" applyBorder="1"/>
    <xf numFmtId="4" fontId="35" fillId="7" borderId="15" xfId="0" applyNumberFormat="1" applyFont="1" applyFill="1" applyBorder="1"/>
    <xf numFmtId="4" fontId="21" fillId="0" borderId="0" xfId="0" applyNumberFormat="1" applyFont="1" applyAlignment="1">
      <alignment horizontal="center" vertical="center"/>
    </xf>
  </cellXfs>
  <cellStyles count="27">
    <cellStyle name="Excel Built-in Normal" xfId="6" xr:uid="{00000000-0005-0000-0000-000000000000}"/>
    <cellStyle name="Hypertextové prepojenie" xfId="2" builtinId="8"/>
    <cellStyle name="Normálna" xfId="0" builtinId="0"/>
    <cellStyle name="Normálna 10 2" xfId="7" xr:uid="{00000000-0005-0000-0000-000003000000}"/>
    <cellStyle name="Normálna 14" xfId="8" xr:uid="{00000000-0005-0000-0000-000004000000}"/>
    <cellStyle name="Normálna 2" xfId="1" xr:uid="{00000000-0005-0000-0000-000005000000}"/>
    <cellStyle name="Normálna 2 2" xfId="3" xr:uid="{00000000-0005-0000-0000-000006000000}"/>
    <cellStyle name="Normálna 2 2 2" xfId="5" xr:uid="{00000000-0005-0000-0000-000007000000}"/>
    <cellStyle name="Normálna 2 3" xfId="4" xr:uid="{00000000-0005-0000-0000-000008000000}"/>
    <cellStyle name="Normálna 2 3 2" xfId="26" xr:uid="{00000000-0005-0000-0000-000009000000}"/>
    <cellStyle name="Normálna 20" xfId="9" xr:uid="{00000000-0005-0000-0000-00000A000000}"/>
    <cellStyle name="Normálna 21" xfId="10" xr:uid="{00000000-0005-0000-0000-00000B000000}"/>
    <cellStyle name="Normálna 22" xfId="11" xr:uid="{00000000-0005-0000-0000-00000C000000}"/>
    <cellStyle name="Normálna 23" xfId="12" xr:uid="{00000000-0005-0000-0000-00000D000000}"/>
    <cellStyle name="Normálna 24" xfId="13" xr:uid="{00000000-0005-0000-0000-00000E000000}"/>
    <cellStyle name="Normálna 25" xfId="14" xr:uid="{00000000-0005-0000-0000-00000F000000}"/>
    <cellStyle name="Normálna 3" xfId="15" xr:uid="{00000000-0005-0000-0000-000010000000}"/>
    <cellStyle name="Normálna 4" xfId="25" xr:uid="{00000000-0005-0000-0000-000011000000}"/>
    <cellStyle name="Normálna 5" xfId="16" xr:uid="{00000000-0005-0000-0000-000012000000}"/>
    <cellStyle name="Normálna 6" xfId="17" xr:uid="{00000000-0005-0000-0000-000013000000}"/>
    <cellStyle name="Normálna 8" xfId="18" xr:uid="{00000000-0005-0000-0000-000014000000}"/>
    <cellStyle name="Normálna 9" xfId="19" xr:uid="{00000000-0005-0000-0000-000015000000}"/>
    <cellStyle name="Normální 10" xfId="20" xr:uid="{00000000-0005-0000-0000-000016000000}"/>
    <cellStyle name="Normální 11" xfId="21" xr:uid="{00000000-0005-0000-0000-000017000000}"/>
    <cellStyle name="Normální 9" xfId="22" xr:uid="{00000000-0005-0000-0000-000018000000}"/>
    <cellStyle name="normální_List1" xfId="23" xr:uid="{00000000-0005-0000-0000-000019000000}"/>
    <cellStyle name="Normalny 2" xfId="24" xr:uid="{00000000-0005-0000-0000-00001A000000}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200478</xdr:colOff>
      <xdr:row>0</xdr:row>
      <xdr:rowOff>93133</xdr:rowOff>
    </xdr:from>
    <xdr:to>
      <xdr:col>1</xdr:col>
      <xdr:colOff>569382</xdr:colOff>
      <xdr:row>0</xdr:row>
      <xdr:rowOff>611413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17CA77A-8E36-4999-B193-89B792DD78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478" y="93133"/>
          <a:ext cx="1715104" cy="51828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978262</xdr:colOff>
      <xdr:row>0</xdr:row>
      <xdr:rowOff>0</xdr:rowOff>
    </xdr:from>
    <xdr:to>
      <xdr:col>2</xdr:col>
      <xdr:colOff>1311835</xdr:colOff>
      <xdr:row>0</xdr:row>
      <xdr:rowOff>647700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B023A07-0349-4794-8894-C92F2F32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1342" y="0"/>
          <a:ext cx="176058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62471</xdr:colOff>
      <xdr:row>0</xdr:row>
      <xdr:rowOff>30480</xdr:rowOff>
    </xdr:from>
    <xdr:to>
      <xdr:col>0</xdr:col>
      <xdr:colOff>1722120</xdr:colOff>
      <xdr:row>0</xdr:row>
      <xdr:rowOff>640080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6816E30-60C4-4234-BE5C-71A0D84EBC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71" y="30480"/>
          <a:ext cx="1659649" cy="6096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254001</xdr:colOff>
      <xdr:row>0</xdr:row>
      <xdr:rowOff>49106</xdr:rowOff>
    </xdr:from>
    <xdr:to>
      <xdr:col>2</xdr:col>
      <xdr:colOff>255121</xdr:colOff>
      <xdr:row>0</xdr:row>
      <xdr:rowOff>651086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04BD633-34AF-447D-A726-087E89E9A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49106"/>
          <a:ext cx="1474320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170240</xdr:colOff>
      <xdr:row>0</xdr:row>
      <xdr:rowOff>32657</xdr:rowOff>
    </xdr:from>
    <xdr:to>
      <xdr:col>1</xdr:col>
      <xdr:colOff>539144</xdr:colOff>
      <xdr:row>0</xdr:row>
      <xdr:rowOff>682171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38F9AF0-CC96-42A2-B424-67D18325A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240" y="32657"/>
          <a:ext cx="1903790" cy="64951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873398</xdr:colOff>
      <xdr:row>0</xdr:row>
      <xdr:rowOff>52252</xdr:rowOff>
    </xdr:from>
    <xdr:to>
      <xdr:col>2</xdr:col>
      <xdr:colOff>1058129</xdr:colOff>
      <xdr:row>0</xdr:row>
      <xdr:rowOff>654232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3EA8A3E5-497D-4DB4-9CAE-A4E30056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284" y="52252"/>
          <a:ext cx="1763159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kova@qtermo.cz" TargetMode="External"/><Relationship Id="rId13" Type="http://schemas.openxmlformats.org/officeDocument/2006/relationships/hyperlink" Target="mailto:markova@qtermo.cz" TargetMode="External"/><Relationship Id="rId18" Type="http://schemas.openxmlformats.org/officeDocument/2006/relationships/hyperlink" Target="mailto:markova@qtermo.cz" TargetMode="External"/><Relationship Id="rId3" Type="http://schemas.openxmlformats.org/officeDocument/2006/relationships/hyperlink" Target="mailto:markova@qtermo.cz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rkova@qtermo.cz" TargetMode="External"/><Relationship Id="rId12" Type="http://schemas.openxmlformats.org/officeDocument/2006/relationships/hyperlink" Target="mailto:markova@qtermo.cz" TargetMode="External"/><Relationship Id="rId17" Type="http://schemas.openxmlformats.org/officeDocument/2006/relationships/hyperlink" Target="mailto:markova@qtermo.cz" TargetMode="External"/><Relationship Id="rId2" Type="http://schemas.openxmlformats.org/officeDocument/2006/relationships/hyperlink" Target="mailto:markova@qtermo.cz" TargetMode="External"/><Relationship Id="rId16" Type="http://schemas.openxmlformats.org/officeDocument/2006/relationships/hyperlink" Target="mailto:markova@qtermo.cz" TargetMode="External"/><Relationship Id="rId20" Type="http://schemas.openxmlformats.org/officeDocument/2006/relationships/hyperlink" Target="mailto:markova@qtermo.cz" TargetMode="External"/><Relationship Id="rId1" Type="http://schemas.openxmlformats.org/officeDocument/2006/relationships/hyperlink" Target="mailto:markova@qtermo.cz" TargetMode="External"/><Relationship Id="rId6" Type="http://schemas.openxmlformats.org/officeDocument/2006/relationships/hyperlink" Target="mailto:markova@qtermo.cz" TargetMode="External"/><Relationship Id="rId11" Type="http://schemas.openxmlformats.org/officeDocument/2006/relationships/hyperlink" Target="mailto:markova@qtermo.cz" TargetMode="External"/><Relationship Id="rId5" Type="http://schemas.openxmlformats.org/officeDocument/2006/relationships/hyperlink" Target="mailto:markova@qtermo.cz" TargetMode="External"/><Relationship Id="rId15" Type="http://schemas.openxmlformats.org/officeDocument/2006/relationships/hyperlink" Target="mailto:markova@qtermo.cz" TargetMode="External"/><Relationship Id="rId10" Type="http://schemas.openxmlformats.org/officeDocument/2006/relationships/hyperlink" Target="mailto:markova@qtermo.cz" TargetMode="External"/><Relationship Id="rId19" Type="http://schemas.openxmlformats.org/officeDocument/2006/relationships/hyperlink" Target="mailto:markova@qtermo.cz" TargetMode="External"/><Relationship Id="rId4" Type="http://schemas.openxmlformats.org/officeDocument/2006/relationships/hyperlink" Target="mailto:markova@qtermo.cz" TargetMode="External"/><Relationship Id="rId9" Type="http://schemas.openxmlformats.org/officeDocument/2006/relationships/hyperlink" Target="mailto:markova@qtermo.cz" TargetMode="External"/><Relationship Id="rId14" Type="http://schemas.openxmlformats.org/officeDocument/2006/relationships/hyperlink" Target="mailto:markova@qtermo.cz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ova@qtermo.cz" TargetMode="External"/><Relationship Id="rId18" Type="http://schemas.openxmlformats.org/officeDocument/2006/relationships/hyperlink" Target="mailto:markova@qtermo.cz" TargetMode="External"/><Relationship Id="rId26" Type="http://schemas.openxmlformats.org/officeDocument/2006/relationships/hyperlink" Target="mailto:markova@qtermo.cz" TargetMode="External"/><Relationship Id="rId39" Type="http://schemas.openxmlformats.org/officeDocument/2006/relationships/hyperlink" Target="mailto:markova@qtermo.cz" TargetMode="External"/><Relationship Id="rId21" Type="http://schemas.openxmlformats.org/officeDocument/2006/relationships/hyperlink" Target="mailto:markova@qtermo.cz" TargetMode="External"/><Relationship Id="rId34" Type="http://schemas.openxmlformats.org/officeDocument/2006/relationships/hyperlink" Target="mailto:markova@qtermo.cz" TargetMode="External"/><Relationship Id="rId42" Type="http://schemas.openxmlformats.org/officeDocument/2006/relationships/hyperlink" Target="mailto:markova@qtermo.cz" TargetMode="External"/><Relationship Id="rId47" Type="http://schemas.openxmlformats.org/officeDocument/2006/relationships/hyperlink" Target="mailto:markova@qtermo.cz" TargetMode="External"/><Relationship Id="rId50" Type="http://schemas.openxmlformats.org/officeDocument/2006/relationships/hyperlink" Target="mailto:markova@qtermo.cz" TargetMode="External"/><Relationship Id="rId55" Type="http://schemas.openxmlformats.org/officeDocument/2006/relationships/hyperlink" Target="mailto:markova@qtermo.cz" TargetMode="External"/><Relationship Id="rId7" Type="http://schemas.openxmlformats.org/officeDocument/2006/relationships/hyperlink" Target="mailto:markova@qtermo.cz" TargetMode="External"/><Relationship Id="rId2" Type="http://schemas.openxmlformats.org/officeDocument/2006/relationships/hyperlink" Target="mailto:markova@qtermo.cz" TargetMode="External"/><Relationship Id="rId16" Type="http://schemas.openxmlformats.org/officeDocument/2006/relationships/hyperlink" Target="mailto:markova@qtermo.cz" TargetMode="External"/><Relationship Id="rId29" Type="http://schemas.openxmlformats.org/officeDocument/2006/relationships/hyperlink" Target="mailto:markova@qtermo.cz" TargetMode="External"/><Relationship Id="rId11" Type="http://schemas.openxmlformats.org/officeDocument/2006/relationships/hyperlink" Target="mailto:markova@qtermo.cz" TargetMode="External"/><Relationship Id="rId24" Type="http://schemas.openxmlformats.org/officeDocument/2006/relationships/hyperlink" Target="mailto:markova@qtermo.cz" TargetMode="External"/><Relationship Id="rId32" Type="http://schemas.openxmlformats.org/officeDocument/2006/relationships/hyperlink" Target="mailto:markova@qtermo.cz" TargetMode="External"/><Relationship Id="rId37" Type="http://schemas.openxmlformats.org/officeDocument/2006/relationships/hyperlink" Target="mailto:markova@qtermo.cz" TargetMode="External"/><Relationship Id="rId40" Type="http://schemas.openxmlformats.org/officeDocument/2006/relationships/hyperlink" Target="mailto:markova@qtermo.cz" TargetMode="External"/><Relationship Id="rId45" Type="http://schemas.openxmlformats.org/officeDocument/2006/relationships/hyperlink" Target="mailto:markova@qtermo.cz" TargetMode="External"/><Relationship Id="rId53" Type="http://schemas.openxmlformats.org/officeDocument/2006/relationships/hyperlink" Target="mailto:markova@qtermo.cz" TargetMode="External"/><Relationship Id="rId58" Type="http://schemas.openxmlformats.org/officeDocument/2006/relationships/hyperlink" Target="mailto:markova@qtermo.cz" TargetMode="External"/><Relationship Id="rId5" Type="http://schemas.openxmlformats.org/officeDocument/2006/relationships/hyperlink" Target="mailto:markova@qtermo.cz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mailto:markova@qtermo.cz" TargetMode="External"/><Relationship Id="rId14" Type="http://schemas.openxmlformats.org/officeDocument/2006/relationships/hyperlink" Target="mailto:markova@qtermo.cz" TargetMode="External"/><Relationship Id="rId22" Type="http://schemas.openxmlformats.org/officeDocument/2006/relationships/hyperlink" Target="mailto:markova@qtermo.cz" TargetMode="External"/><Relationship Id="rId27" Type="http://schemas.openxmlformats.org/officeDocument/2006/relationships/hyperlink" Target="mailto:markova@qtermo.cz" TargetMode="External"/><Relationship Id="rId30" Type="http://schemas.openxmlformats.org/officeDocument/2006/relationships/hyperlink" Target="mailto:markova@qtermo.cz" TargetMode="External"/><Relationship Id="rId35" Type="http://schemas.openxmlformats.org/officeDocument/2006/relationships/hyperlink" Target="mailto:markova@qtermo.cz" TargetMode="External"/><Relationship Id="rId43" Type="http://schemas.openxmlformats.org/officeDocument/2006/relationships/hyperlink" Target="mailto:markova@qtermo.cz" TargetMode="External"/><Relationship Id="rId48" Type="http://schemas.openxmlformats.org/officeDocument/2006/relationships/hyperlink" Target="mailto:markova@qtermo.cz" TargetMode="External"/><Relationship Id="rId56" Type="http://schemas.openxmlformats.org/officeDocument/2006/relationships/hyperlink" Target="mailto:markova@qtermo.cz" TargetMode="External"/><Relationship Id="rId8" Type="http://schemas.openxmlformats.org/officeDocument/2006/relationships/hyperlink" Target="mailto:markova@qtermo.cz" TargetMode="External"/><Relationship Id="rId51" Type="http://schemas.openxmlformats.org/officeDocument/2006/relationships/hyperlink" Target="mailto:markova@qtermo.cz" TargetMode="External"/><Relationship Id="rId3" Type="http://schemas.openxmlformats.org/officeDocument/2006/relationships/hyperlink" Target="mailto:markova@qtermo.cz" TargetMode="External"/><Relationship Id="rId12" Type="http://schemas.openxmlformats.org/officeDocument/2006/relationships/hyperlink" Target="mailto:markova@qtermo.cz" TargetMode="External"/><Relationship Id="rId17" Type="http://schemas.openxmlformats.org/officeDocument/2006/relationships/hyperlink" Target="mailto:markova@qtermo.cz" TargetMode="External"/><Relationship Id="rId25" Type="http://schemas.openxmlformats.org/officeDocument/2006/relationships/hyperlink" Target="mailto:markova@qtermo.cz" TargetMode="External"/><Relationship Id="rId33" Type="http://schemas.openxmlformats.org/officeDocument/2006/relationships/hyperlink" Target="mailto:markova@qtermo.cz" TargetMode="External"/><Relationship Id="rId38" Type="http://schemas.openxmlformats.org/officeDocument/2006/relationships/hyperlink" Target="mailto:markova@qtermo.cz" TargetMode="External"/><Relationship Id="rId46" Type="http://schemas.openxmlformats.org/officeDocument/2006/relationships/hyperlink" Target="mailto:markova@qtermo.cz" TargetMode="External"/><Relationship Id="rId59" Type="http://schemas.openxmlformats.org/officeDocument/2006/relationships/hyperlink" Target="mailto:markova@qtermo.cz" TargetMode="External"/><Relationship Id="rId20" Type="http://schemas.openxmlformats.org/officeDocument/2006/relationships/hyperlink" Target="mailto:markova@qtermo.cz" TargetMode="External"/><Relationship Id="rId41" Type="http://schemas.openxmlformats.org/officeDocument/2006/relationships/hyperlink" Target="mailto:markova@qtermo.cz" TargetMode="External"/><Relationship Id="rId54" Type="http://schemas.openxmlformats.org/officeDocument/2006/relationships/hyperlink" Target="mailto:markova@qtermo.cz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mailto:markova@qtermo.cz" TargetMode="External"/><Relationship Id="rId6" Type="http://schemas.openxmlformats.org/officeDocument/2006/relationships/hyperlink" Target="mailto:markova@qtermo.cz" TargetMode="External"/><Relationship Id="rId15" Type="http://schemas.openxmlformats.org/officeDocument/2006/relationships/hyperlink" Target="mailto:markova@qtermo.cz" TargetMode="External"/><Relationship Id="rId23" Type="http://schemas.openxmlformats.org/officeDocument/2006/relationships/hyperlink" Target="mailto:markova@qtermo.cz" TargetMode="External"/><Relationship Id="rId28" Type="http://schemas.openxmlformats.org/officeDocument/2006/relationships/hyperlink" Target="mailto:markova@qtermo.cz" TargetMode="External"/><Relationship Id="rId36" Type="http://schemas.openxmlformats.org/officeDocument/2006/relationships/hyperlink" Target="mailto:markova@qtermo.cz" TargetMode="External"/><Relationship Id="rId49" Type="http://schemas.openxmlformats.org/officeDocument/2006/relationships/hyperlink" Target="mailto:markova@qtermo.cz" TargetMode="External"/><Relationship Id="rId57" Type="http://schemas.openxmlformats.org/officeDocument/2006/relationships/hyperlink" Target="mailto:markova@qtermo.cz" TargetMode="External"/><Relationship Id="rId10" Type="http://schemas.openxmlformats.org/officeDocument/2006/relationships/hyperlink" Target="mailto:markova@qtermo.cz" TargetMode="External"/><Relationship Id="rId31" Type="http://schemas.openxmlformats.org/officeDocument/2006/relationships/hyperlink" Target="mailto:markova@qtermo.cz" TargetMode="External"/><Relationship Id="rId44" Type="http://schemas.openxmlformats.org/officeDocument/2006/relationships/hyperlink" Target="mailto:markova@qtermo.cz" TargetMode="External"/><Relationship Id="rId52" Type="http://schemas.openxmlformats.org/officeDocument/2006/relationships/hyperlink" Target="mailto:markova@qtermo.cz" TargetMode="External"/><Relationship Id="rId60" Type="http://schemas.openxmlformats.org/officeDocument/2006/relationships/hyperlink" Target="mailto:markova@qtermo.cz" TargetMode="External"/><Relationship Id="rId4" Type="http://schemas.openxmlformats.org/officeDocument/2006/relationships/hyperlink" Target="mailto:markova@qtermo.cz" TargetMode="External"/><Relationship Id="rId9" Type="http://schemas.openxmlformats.org/officeDocument/2006/relationships/hyperlink" Target="mailto:markova@qtermo.c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kova@qtermo.cz" TargetMode="External"/><Relationship Id="rId13" Type="http://schemas.openxmlformats.org/officeDocument/2006/relationships/hyperlink" Target="mailto:markova@qtermo.cz" TargetMode="External"/><Relationship Id="rId18" Type="http://schemas.openxmlformats.org/officeDocument/2006/relationships/hyperlink" Target="mailto:markova@qtermo.cz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markova@qtermo.cz" TargetMode="External"/><Relationship Id="rId21" Type="http://schemas.openxmlformats.org/officeDocument/2006/relationships/hyperlink" Target="mailto:markova@qtermo.cz" TargetMode="External"/><Relationship Id="rId7" Type="http://schemas.openxmlformats.org/officeDocument/2006/relationships/hyperlink" Target="mailto:markova@qtermo.cz" TargetMode="External"/><Relationship Id="rId12" Type="http://schemas.openxmlformats.org/officeDocument/2006/relationships/hyperlink" Target="mailto:markova@qtermo.cz" TargetMode="External"/><Relationship Id="rId17" Type="http://schemas.openxmlformats.org/officeDocument/2006/relationships/hyperlink" Target="mailto:markova@qtermo.cz" TargetMode="External"/><Relationship Id="rId25" Type="http://schemas.openxmlformats.org/officeDocument/2006/relationships/hyperlink" Target="mailto:markova@qtermo.cz" TargetMode="External"/><Relationship Id="rId2" Type="http://schemas.openxmlformats.org/officeDocument/2006/relationships/hyperlink" Target="mailto:markova@qtermo.cz" TargetMode="External"/><Relationship Id="rId16" Type="http://schemas.openxmlformats.org/officeDocument/2006/relationships/hyperlink" Target="mailto:markova@qtermo.cz" TargetMode="External"/><Relationship Id="rId20" Type="http://schemas.openxmlformats.org/officeDocument/2006/relationships/hyperlink" Target="mailto:markova@qtermo.cz" TargetMode="External"/><Relationship Id="rId1" Type="http://schemas.openxmlformats.org/officeDocument/2006/relationships/hyperlink" Target="mailto:markova@qtermo.cz" TargetMode="External"/><Relationship Id="rId6" Type="http://schemas.openxmlformats.org/officeDocument/2006/relationships/hyperlink" Target="mailto:markova@qtermo.cz" TargetMode="External"/><Relationship Id="rId11" Type="http://schemas.openxmlformats.org/officeDocument/2006/relationships/hyperlink" Target="mailto:markova@qtermo.cz" TargetMode="External"/><Relationship Id="rId24" Type="http://schemas.openxmlformats.org/officeDocument/2006/relationships/hyperlink" Target="mailto:markova@qtermo.cz" TargetMode="External"/><Relationship Id="rId5" Type="http://schemas.openxmlformats.org/officeDocument/2006/relationships/hyperlink" Target="mailto:markova@qtermo.cz" TargetMode="External"/><Relationship Id="rId15" Type="http://schemas.openxmlformats.org/officeDocument/2006/relationships/hyperlink" Target="mailto:markova@qtermo.cz" TargetMode="External"/><Relationship Id="rId23" Type="http://schemas.openxmlformats.org/officeDocument/2006/relationships/hyperlink" Target="mailto:markova@qtermo.cz" TargetMode="External"/><Relationship Id="rId10" Type="http://schemas.openxmlformats.org/officeDocument/2006/relationships/hyperlink" Target="mailto:markova@qtermo.cz" TargetMode="External"/><Relationship Id="rId19" Type="http://schemas.openxmlformats.org/officeDocument/2006/relationships/hyperlink" Target="mailto:markova@qtermo.cz" TargetMode="External"/><Relationship Id="rId4" Type="http://schemas.openxmlformats.org/officeDocument/2006/relationships/hyperlink" Target="mailto:markova@qtermo.cz" TargetMode="External"/><Relationship Id="rId9" Type="http://schemas.openxmlformats.org/officeDocument/2006/relationships/hyperlink" Target="mailto:angelova@qtermo.cz" TargetMode="External"/><Relationship Id="rId14" Type="http://schemas.openxmlformats.org/officeDocument/2006/relationships/hyperlink" Target="mailto:markova@qtermo.cz" TargetMode="External"/><Relationship Id="rId22" Type="http://schemas.openxmlformats.org/officeDocument/2006/relationships/hyperlink" Target="mailto:markova@qtermo.cz" TargetMode="External"/><Relationship Id="rId27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1"/>
  <sheetViews>
    <sheetView tabSelected="1" zoomScale="90" zoomScaleNormal="90" workbookViewId="0">
      <pane xSplit="1" topLeftCell="B1" activePane="topRight" state="frozen"/>
      <selection pane="topRight" activeCell="F49" sqref="F49"/>
    </sheetView>
  </sheetViews>
  <sheetFormatPr defaultRowHeight="14.4" x14ac:dyDescent="0.3"/>
  <cols>
    <col min="1" max="1" width="19.6640625" style="72" customWidth="1"/>
    <col min="2" max="2" width="20.33203125" style="74" customWidth="1"/>
    <col min="3" max="3" width="22.109375" style="72" customWidth="1"/>
    <col min="4" max="4" width="69.109375" customWidth="1"/>
    <col min="5" max="5" width="14.33203125" style="72" customWidth="1"/>
    <col min="6" max="7" width="17.5546875" customWidth="1"/>
    <col min="8" max="8" width="17.5546875" style="74" customWidth="1"/>
    <col min="9" max="9" width="17.44140625" style="75" customWidth="1"/>
    <col min="10" max="11" width="8.88671875" style="72"/>
    <col min="12" max="12" width="14.88671875" style="119" customWidth="1"/>
    <col min="13" max="17" width="8.88671875" style="72"/>
    <col min="18" max="18" width="10.33203125" style="72" customWidth="1"/>
    <col min="19" max="19" width="10" style="72" customWidth="1"/>
    <col min="20" max="20" width="13.44140625" style="72" customWidth="1"/>
    <col min="21" max="21" width="15" style="72" customWidth="1"/>
    <col min="22" max="22" width="27.6640625" style="72" bestFit="1" customWidth="1"/>
    <col min="23" max="23" width="14.44140625" style="72" customWidth="1"/>
    <col min="24" max="24" width="17.44140625" style="72" customWidth="1"/>
    <col min="25" max="25" width="17.33203125" style="72" customWidth="1"/>
    <col min="26" max="26" width="17.44140625" style="72" customWidth="1"/>
    <col min="27" max="27" width="10.88671875" style="72" customWidth="1"/>
    <col min="28" max="28" width="11.109375" style="72" customWidth="1"/>
    <col min="29" max="29" width="17.33203125" style="72" customWidth="1"/>
    <col min="30" max="30" width="26.5546875" style="72" customWidth="1"/>
  </cols>
  <sheetData>
    <row r="1" spans="1:30" ht="56.1" customHeight="1" thickBot="1" x14ac:dyDescent="0.35">
      <c r="A1" s="491"/>
      <c r="B1" s="492"/>
      <c r="C1" s="492"/>
      <c r="D1" s="492"/>
      <c r="E1" s="492"/>
      <c r="F1" s="496"/>
      <c r="G1" s="504" t="s">
        <v>1067</v>
      </c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3"/>
    </row>
    <row r="2" spans="1:30" ht="52.5" customHeight="1" thickBot="1" x14ac:dyDescent="0.35">
      <c r="A2" s="16" t="s">
        <v>0</v>
      </c>
      <c r="B2" s="76" t="s">
        <v>1</v>
      </c>
      <c r="C2" s="17" t="s">
        <v>2</v>
      </c>
      <c r="D2" s="77" t="s">
        <v>3</v>
      </c>
      <c r="E2" s="85" t="s">
        <v>585</v>
      </c>
      <c r="F2" s="87" t="s">
        <v>1072</v>
      </c>
      <c r="G2" s="19" t="s">
        <v>1073</v>
      </c>
      <c r="H2" s="20" t="s">
        <v>4</v>
      </c>
      <c r="I2" s="21" t="s">
        <v>5</v>
      </c>
      <c r="J2" s="22" t="s">
        <v>6</v>
      </c>
      <c r="K2" s="22" t="s">
        <v>7</v>
      </c>
      <c r="L2" s="22" t="s">
        <v>8</v>
      </c>
      <c r="M2" s="22" t="s">
        <v>9</v>
      </c>
      <c r="N2" s="22" t="s">
        <v>10</v>
      </c>
      <c r="O2" s="22" t="s">
        <v>11</v>
      </c>
      <c r="P2" s="22" t="s">
        <v>12</v>
      </c>
      <c r="Q2" s="22" t="s">
        <v>13</v>
      </c>
      <c r="R2" s="23" t="s">
        <v>14</v>
      </c>
      <c r="S2" s="23" t="s">
        <v>15</v>
      </c>
      <c r="T2" s="22" t="s">
        <v>16</v>
      </c>
      <c r="U2" s="22" t="s">
        <v>17</v>
      </c>
      <c r="V2" s="22" t="s">
        <v>18</v>
      </c>
      <c r="W2" s="24" t="s">
        <v>19</v>
      </c>
      <c r="X2" s="25" t="s">
        <v>20</v>
      </c>
      <c r="Y2" s="25" t="s">
        <v>21</v>
      </c>
      <c r="Z2" s="26" t="s">
        <v>22</v>
      </c>
      <c r="AA2" s="27" t="s">
        <v>23</v>
      </c>
      <c r="AB2" s="27" t="s">
        <v>24</v>
      </c>
      <c r="AC2" s="27" t="s">
        <v>25</v>
      </c>
      <c r="AD2" s="27" t="s">
        <v>26</v>
      </c>
    </row>
    <row r="3" spans="1:30" ht="21.6" thickBot="1" x14ac:dyDescent="0.35">
      <c r="A3" s="28"/>
      <c r="B3" s="78"/>
      <c r="C3" s="29"/>
      <c r="D3" s="30"/>
      <c r="E3" s="89"/>
      <c r="F3" s="79"/>
      <c r="G3" s="79"/>
      <c r="H3" s="32"/>
      <c r="I3" s="33"/>
      <c r="J3" s="34"/>
      <c r="K3" s="34"/>
      <c r="L3" s="118"/>
      <c r="M3" s="34"/>
      <c r="N3" s="34"/>
      <c r="O3" s="34"/>
      <c r="P3" s="34"/>
      <c r="Q3" s="34"/>
      <c r="R3" s="35"/>
      <c r="S3" s="35"/>
      <c r="T3" s="34"/>
      <c r="U3" s="34"/>
      <c r="V3" s="34"/>
      <c r="W3" s="36"/>
      <c r="X3" s="37"/>
      <c r="Y3" s="37"/>
      <c r="Z3" s="37"/>
      <c r="AA3" s="38"/>
      <c r="AB3" s="38"/>
      <c r="AC3" s="38"/>
      <c r="AD3" s="39"/>
    </row>
    <row r="4" spans="1:30" ht="16.2" thickBot="1" x14ac:dyDescent="0.35">
      <c r="A4" s="80"/>
      <c r="B4" s="80"/>
      <c r="C4" s="40"/>
      <c r="D4" s="81" t="s">
        <v>129</v>
      </c>
      <c r="E4" s="64"/>
      <c r="F4" s="122"/>
      <c r="G4" s="122"/>
      <c r="H4" s="65"/>
      <c r="I4" s="66"/>
      <c r="J4" s="62"/>
      <c r="K4" s="62"/>
      <c r="L4" s="112"/>
      <c r="M4" s="62"/>
      <c r="N4" s="67"/>
      <c r="O4" s="67"/>
      <c r="P4" s="67"/>
      <c r="Q4" s="67"/>
      <c r="R4" s="68"/>
      <c r="S4" s="68"/>
      <c r="T4" s="67"/>
      <c r="U4" s="67"/>
      <c r="V4" s="67"/>
      <c r="W4" s="120"/>
      <c r="X4" s="69"/>
      <c r="Y4" s="70"/>
      <c r="Z4" s="70"/>
      <c r="AA4" s="71"/>
      <c r="AB4" s="71"/>
      <c r="AC4" s="71"/>
      <c r="AD4" s="5"/>
    </row>
    <row r="5" spans="1:30" s="82" customFormat="1" ht="15.6" x14ac:dyDescent="0.3">
      <c r="A5" s="44" t="s">
        <v>130</v>
      </c>
      <c r="B5" s="44">
        <v>800170</v>
      </c>
      <c r="C5" s="192" t="s">
        <v>131</v>
      </c>
      <c r="D5" s="159" t="s">
        <v>132</v>
      </c>
      <c r="E5" s="44" t="s">
        <v>584</v>
      </c>
      <c r="F5" s="538">
        <v>2374.4699999999998</v>
      </c>
      <c r="G5" s="555">
        <f>F5*1.23</f>
        <v>2920.5980999999997</v>
      </c>
      <c r="H5" s="184" t="s">
        <v>31</v>
      </c>
      <c r="I5" s="47">
        <v>10</v>
      </c>
      <c r="J5" s="55" t="s">
        <v>32</v>
      </c>
      <c r="K5" s="44" t="s">
        <v>33</v>
      </c>
      <c r="L5" s="124">
        <v>84031090</v>
      </c>
      <c r="M5" s="55" t="s">
        <v>34</v>
      </c>
      <c r="N5" s="129">
        <v>1000</v>
      </c>
      <c r="O5" s="147">
        <v>1450</v>
      </c>
      <c r="P5" s="144">
        <v>800</v>
      </c>
      <c r="Q5" s="48"/>
      <c r="R5" s="219">
        <v>256</v>
      </c>
      <c r="S5" s="190">
        <v>236</v>
      </c>
      <c r="T5" s="125" t="s">
        <v>35</v>
      </c>
      <c r="U5" s="60"/>
      <c r="V5" s="44" t="s">
        <v>36</v>
      </c>
      <c r="W5" s="48">
        <v>800170</v>
      </c>
      <c r="X5" s="55" t="s">
        <v>37</v>
      </c>
      <c r="Y5" s="135">
        <v>45717</v>
      </c>
      <c r="Z5" s="495"/>
      <c r="AA5" s="60">
        <v>1</v>
      </c>
      <c r="AB5" s="60">
        <v>1</v>
      </c>
      <c r="AC5" s="60" t="s">
        <v>38</v>
      </c>
      <c r="AD5" s="106" t="s">
        <v>802</v>
      </c>
    </row>
    <row r="6" spans="1:30" s="82" customFormat="1" ht="15.6" x14ac:dyDescent="0.3">
      <c r="A6" s="49" t="s">
        <v>133</v>
      </c>
      <c r="B6" s="49">
        <v>800171</v>
      </c>
      <c r="C6" s="193" t="s">
        <v>134</v>
      </c>
      <c r="D6" s="160" t="s">
        <v>135</v>
      </c>
      <c r="E6" s="49" t="s">
        <v>584</v>
      </c>
      <c r="F6" s="539">
        <v>2421.2800000000002</v>
      </c>
      <c r="G6" s="556">
        <f t="shared" ref="G6:G19" si="0">F6*1.23</f>
        <v>2978.1744000000003</v>
      </c>
      <c r="H6" s="185" t="s">
        <v>31</v>
      </c>
      <c r="I6" s="51">
        <v>10</v>
      </c>
      <c r="J6" s="52" t="s">
        <v>32</v>
      </c>
      <c r="K6" s="49" t="s">
        <v>33</v>
      </c>
      <c r="L6" s="126">
        <v>84031090</v>
      </c>
      <c r="M6" s="52" t="s">
        <v>34</v>
      </c>
      <c r="N6" s="130">
        <v>1000</v>
      </c>
      <c r="O6" s="148">
        <v>1450</v>
      </c>
      <c r="P6" s="145">
        <v>800</v>
      </c>
      <c r="Q6" s="46"/>
      <c r="R6" s="108">
        <v>257</v>
      </c>
      <c r="S6" s="102">
        <v>237</v>
      </c>
      <c r="T6" s="127" t="s">
        <v>35</v>
      </c>
      <c r="U6" s="61"/>
      <c r="V6" s="49" t="s">
        <v>36</v>
      </c>
      <c r="W6" s="46">
        <v>800171</v>
      </c>
      <c r="X6" s="52" t="s">
        <v>37</v>
      </c>
      <c r="Y6" s="136">
        <v>45717</v>
      </c>
      <c r="Z6" s="217"/>
      <c r="AA6" s="61">
        <v>1</v>
      </c>
      <c r="AB6" s="61">
        <v>1</v>
      </c>
      <c r="AC6" s="61" t="s">
        <v>38</v>
      </c>
      <c r="AD6" s="109" t="s">
        <v>802</v>
      </c>
    </row>
    <row r="7" spans="1:30" s="82" customFormat="1" ht="15.6" x14ac:dyDescent="0.3">
      <c r="A7" s="49" t="s">
        <v>136</v>
      </c>
      <c r="B7" s="49">
        <v>800172</v>
      </c>
      <c r="C7" s="193" t="s">
        <v>137</v>
      </c>
      <c r="D7" s="160" t="s">
        <v>138</v>
      </c>
      <c r="E7" s="49" t="s">
        <v>584</v>
      </c>
      <c r="F7" s="539">
        <v>2587.23</v>
      </c>
      <c r="G7" s="556">
        <f t="shared" si="0"/>
        <v>3182.2928999999999</v>
      </c>
      <c r="H7" s="185" t="s">
        <v>31</v>
      </c>
      <c r="I7" s="51">
        <v>10</v>
      </c>
      <c r="J7" s="52" t="s">
        <v>32</v>
      </c>
      <c r="K7" s="49" t="s">
        <v>33</v>
      </c>
      <c r="L7" s="126">
        <v>84031090</v>
      </c>
      <c r="M7" s="52" t="s">
        <v>34</v>
      </c>
      <c r="N7" s="130">
        <v>1150</v>
      </c>
      <c r="O7" s="148">
        <v>1450</v>
      </c>
      <c r="P7" s="145">
        <v>800</v>
      </c>
      <c r="Q7" s="46"/>
      <c r="R7" s="108">
        <v>289</v>
      </c>
      <c r="S7" s="102">
        <v>269</v>
      </c>
      <c r="T7" s="127" t="s">
        <v>35</v>
      </c>
      <c r="U7" s="61"/>
      <c r="V7" s="49" t="s">
        <v>36</v>
      </c>
      <c r="W7" s="46">
        <v>800172</v>
      </c>
      <c r="X7" s="52" t="s">
        <v>37</v>
      </c>
      <c r="Y7" s="136">
        <v>45717</v>
      </c>
      <c r="Z7" s="217"/>
      <c r="AA7" s="61">
        <v>1</v>
      </c>
      <c r="AB7" s="61">
        <v>1</v>
      </c>
      <c r="AC7" s="61" t="s">
        <v>38</v>
      </c>
      <c r="AD7" s="109" t="s">
        <v>802</v>
      </c>
    </row>
    <row r="8" spans="1:30" s="82" customFormat="1" ht="15.6" x14ac:dyDescent="0.3">
      <c r="A8" s="49" t="s">
        <v>139</v>
      </c>
      <c r="B8" s="49">
        <v>800174</v>
      </c>
      <c r="C8" s="193" t="s">
        <v>140</v>
      </c>
      <c r="D8" s="160" t="s">
        <v>141</v>
      </c>
      <c r="E8" s="49" t="s">
        <v>584</v>
      </c>
      <c r="F8" s="539">
        <v>3038.3</v>
      </c>
      <c r="G8" s="556">
        <f t="shared" si="0"/>
        <v>3737.1090000000004</v>
      </c>
      <c r="H8" s="185" t="s">
        <v>31</v>
      </c>
      <c r="I8" s="51">
        <v>10</v>
      </c>
      <c r="J8" s="52" t="s">
        <v>32</v>
      </c>
      <c r="K8" s="49" t="s">
        <v>33</v>
      </c>
      <c r="L8" s="126">
        <v>84031090</v>
      </c>
      <c r="M8" s="52" t="s">
        <v>34</v>
      </c>
      <c r="N8" s="130">
        <v>1000</v>
      </c>
      <c r="O8" s="148">
        <v>1605</v>
      </c>
      <c r="P8" s="145">
        <v>800</v>
      </c>
      <c r="Q8" s="46"/>
      <c r="R8" s="52">
        <f t="shared" ref="R8:R19" si="1">S8*1.15</f>
        <v>362.25</v>
      </c>
      <c r="S8" s="49">
        <v>315</v>
      </c>
      <c r="T8" s="127" t="s">
        <v>35</v>
      </c>
      <c r="U8" s="61"/>
      <c r="V8" s="49" t="s">
        <v>36</v>
      </c>
      <c r="W8" s="46">
        <v>800174</v>
      </c>
      <c r="X8" s="52" t="s">
        <v>37</v>
      </c>
      <c r="Y8" s="136">
        <v>45717</v>
      </c>
      <c r="Z8" s="217"/>
      <c r="AA8" s="61">
        <v>1</v>
      </c>
      <c r="AB8" s="61">
        <v>1</v>
      </c>
      <c r="AC8" s="61" t="s">
        <v>38</v>
      </c>
      <c r="AD8" s="109" t="s">
        <v>802</v>
      </c>
    </row>
    <row r="9" spans="1:30" s="104" customFormat="1" ht="15.6" x14ac:dyDescent="0.3">
      <c r="A9" s="102" t="s">
        <v>764</v>
      </c>
      <c r="B9" s="102">
        <v>800183</v>
      </c>
      <c r="C9" s="221">
        <v>8595183301256</v>
      </c>
      <c r="D9" s="212" t="s">
        <v>767</v>
      </c>
      <c r="E9" s="102" t="s">
        <v>584</v>
      </c>
      <c r="F9" s="539">
        <v>4774.47</v>
      </c>
      <c r="G9" s="556">
        <f t="shared" si="0"/>
        <v>5872.5981000000002</v>
      </c>
      <c r="H9" s="469" t="s">
        <v>31</v>
      </c>
      <c r="I9" s="103">
        <v>10</v>
      </c>
      <c r="J9" s="108" t="s">
        <v>32</v>
      </c>
      <c r="K9" s="102" t="s">
        <v>33</v>
      </c>
      <c r="L9" s="170">
        <v>84031090</v>
      </c>
      <c r="M9" s="108" t="s">
        <v>34</v>
      </c>
      <c r="N9" s="130">
        <v>1000</v>
      </c>
      <c r="O9" s="148">
        <v>1450</v>
      </c>
      <c r="P9" s="145">
        <v>800</v>
      </c>
      <c r="Q9" s="167"/>
      <c r="R9" s="108">
        <v>256</v>
      </c>
      <c r="S9" s="102">
        <v>236</v>
      </c>
      <c r="T9" s="186" t="s">
        <v>35</v>
      </c>
      <c r="U9" s="169"/>
      <c r="V9" s="102" t="s">
        <v>36</v>
      </c>
      <c r="W9" s="167">
        <v>800183</v>
      </c>
      <c r="X9" s="108" t="s">
        <v>37</v>
      </c>
      <c r="Y9" s="172">
        <v>45717</v>
      </c>
      <c r="Z9" s="217"/>
      <c r="AA9" s="169">
        <v>1</v>
      </c>
      <c r="AB9" s="169">
        <v>1</v>
      </c>
      <c r="AC9" s="169" t="s">
        <v>38</v>
      </c>
      <c r="AD9" s="222" t="s">
        <v>802</v>
      </c>
    </row>
    <row r="10" spans="1:30" s="104" customFormat="1" ht="15.6" x14ac:dyDescent="0.3">
      <c r="A10" s="102" t="s">
        <v>765</v>
      </c>
      <c r="B10" s="102">
        <v>800184</v>
      </c>
      <c r="C10" s="221">
        <v>8595183301096</v>
      </c>
      <c r="D10" s="212" t="s">
        <v>768</v>
      </c>
      <c r="E10" s="102" t="s">
        <v>584</v>
      </c>
      <c r="F10" s="539">
        <v>4812.7700000000004</v>
      </c>
      <c r="G10" s="556">
        <f t="shared" si="0"/>
        <v>5919.7071000000005</v>
      </c>
      <c r="H10" s="469" t="s">
        <v>31</v>
      </c>
      <c r="I10" s="103">
        <v>10</v>
      </c>
      <c r="J10" s="108" t="s">
        <v>32</v>
      </c>
      <c r="K10" s="102" t="s">
        <v>33</v>
      </c>
      <c r="L10" s="170">
        <v>84031090</v>
      </c>
      <c r="M10" s="108" t="s">
        <v>34</v>
      </c>
      <c r="N10" s="130">
        <v>1000</v>
      </c>
      <c r="O10" s="148">
        <v>1450</v>
      </c>
      <c r="P10" s="145">
        <v>800</v>
      </c>
      <c r="Q10" s="167"/>
      <c r="R10" s="108">
        <v>257</v>
      </c>
      <c r="S10" s="102">
        <v>237</v>
      </c>
      <c r="T10" s="186" t="s">
        <v>35</v>
      </c>
      <c r="U10" s="169"/>
      <c r="V10" s="102" t="s">
        <v>36</v>
      </c>
      <c r="W10" s="167">
        <v>800184</v>
      </c>
      <c r="X10" s="108" t="s">
        <v>37</v>
      </c>
      <c r="Y10" s="172">
        <v>45717</v>
      </c>
      <c r="Z10" s="217"/>
      <c r="AA10" s="169">
        <v>1</v>
      </c>
      <c r="AB10" s="169">
        <v>1</v>
      </c>
      <c r="AC10" s="169" t="s">
        <v>38</v>
      </c>
      <c r="AD10" s="222" t="s">
        <v>802</v>
      </c>
    </row>
    <row r="11" spans="1:30" s="104" customFormat="1" ht="15.6" x14ac:dyDescent="0.3">
      <c r="A11" s="102" t="s">
        <v>766</v>
      </c>
      <c r="B11" s="102">
        <v>800185</v>
      </c>
      <c r="C11" s="221">
        <v>8595183301270</v>
      </c>
      <c r="D11" s="212" t="s">
        <v>769</v>
      </c>
      <c r="E11" s="102" t="s">
        <v>584</v>
      </c>
      <c r="F11" s="539">
        <v>4982.9799999999996</v>
      </c>
      <c r="G11" s="556">
        <f t="shared" si="0"/>
        <v>6129.0653999999995</v>
      </c>
      <c r="H11" s="469" t="s">
        <v>31</v>
      </c>
      <c r="I11" s="103">
        <v>10</v>
      </c>
      <c r="J11" s="108" t="s">
        <v>32</v>
      </c>
      <c r="K11" s="102" t="s">
        <v>33</v>
      </c>
      <c r="L11" s="170">
        <v>84031090</v>
      </c>
      <c r="M11" s="108" t="s">
        <v>34</v>
      </c>
      <c r="N11" s="130">
        <v>1150</v>
      </c>
      <c r="O11" s="148">
        <v>1450</v>
      </c>
      <c r="P11" s="145">
        <v>800</v>
      </c>
      <c r="Q11" s="167"/>
      <c r="R11" s="108">
        <v>289</v>
      </c>
      <c r="S11" s="102">
        <v>269</v>
      </c>
      <c r="T11" s="186" t="s">
        <v>35</v>
      </c>
      <c r="U11" s="169"/>
      <c r="V11" s="102" t="s">
        <v>36</v>
      </c>
      <c r="W11" s="167">
        <v>800185</v>
      </c>
      <c r="X11" s="108" t="s">
        <v>37</v>
      </c>
      <c r="Y11" s="172">
        <v>45717</v>
      </c>
      <c r="Z11" s="217"/>
      <c r="AA11" s="169">
        <v>1</v>
      </c>
      <c r="AB11" s="169">
        <v>1</v>
      </c>
      <c r="AC11" s="169" t="s">
        <v>38</v>
      </c>
      <c r="AD11" s="222" t="s">
        <v>802</v>
      </c>
    </row>
    <row r="12" spans="1:30" s="104" customFormat="1" ht="15.6" x14ac:dyDescent="0.3">
      <c r="A12" s="102" t="s">
        <v>537</v>
      </c>
      <c r="B12" s="102">
        <v>800215</v>
      </c>
      <c r="C12" s="194">
        <v>8595183322428</v>
      </c>
      <c r="D12" s="161" t="s">
        <v>538</v>
      </c>
      <c r="E12" s="102" t="s">
        <v>584</v>
      </c>
      <c r="F12" s="539">
        <v>3961.7</v>
      </c>
      <c r="G12" s="556">
        <f t="shared" si="0"/>
        <v>4872.8909999999996</v>
      </c>
      <c r="H12" s="469" t="s">
        <v>31</v>
      </c>
      <c r="I12" s="103">
        <v>10</v>
      </c>
      <c r="J12" s="108" t="s">
        <v>32</v>
      </c>
      <c r="K12" s="102" t="s">
        <v>33</v>
      </c>
      <c r="L12" s="170">
        <v>84031090</v>
      </c>
      <c r="M12" s="108" t="s">
        <v>34</v>
      </c>
      <c r="N12" s="130">
        <v>1150</v>
      </c>
      <c r="O12" s="148">
        <v>1221</v>
      </c>
      <c r="P12" s="145">
        <v>594</v>
      </c>
      <c r="Q12" s="167"/>
      <c r="R12" s="108">
        <f t="shared" si="1"/>
        <v>330.04999999999995</v>
      </c>
      <c r="S12" s="102">
        <v>287</v>
      </c>
      <c r="T12" s="186" t="s">
        <v>35</v>
      </c>
      <c r="U12" s="169"/>
      <c r="V12" s="102" t="s">
        <v>36</v>
      </c>
      <c r="W12" s="167">
        <v>800215</v>
      </c>
      <c r="X12" s="108" t="s">
        <v>37</v>
      </c>
      <c r="Y12" s="172">
        <v>45717</v>
      </c>
      <c r="Z12" s="217"/>
      <c r="AA12" s="169">
        <v>1</v>
      </c>
      <c r="AB12" s="169">
        <v>1</v>
      </c>
      <c r="AC12" s="169" t="s">
        <v>38</v>
      </c>
      <c r="AD12" s="222" t="s">
        <v>802</v>
      </c>
    </row>
    <row r="13" spans="1:30" s="82" customFormat="1" ht="15.6" x14ac:dyDescent="0.3">
      <c r="A13" s="49" t="s">
        <v>142</v>
      </c>
      <c r="B13" s="49">
        <v>800175</v>
      </c>
      <c r="C13" s="193" t="s">
        <v>143</v>
      </c>
      <c r="D13" s="160" t="s">
        <v>144</v>
      </c>
      <c r="E13" s="49" t="s">
        <v>584</v>
      </c>
      <c r="F13" s="539">
        <v>4246.8100000000004</v>
      </c>
      <c r="G13" s="556">
        <f t="shared" si="0"/>
        <v>5223.5763000000006</v>
      </c>
      <c r="H13" s="185" t="s">
        <v>31</v>
      </c>
      <c r="I13" s="51">
        <v>10</v>
      </c>
      <c r="J13" s="52" t="s">
        <v>32</v>
      </c>
      <c r="K13" s="49" t="s">
        <v>33</v>
      </c>
      <c r="L13" s="126">
        <v>84031090</v>
      </c>
      <c r="M13" s="52" t="s">
        <v>34</v>
      </c>
      <c r="N13" s="130">
        <v>1447</v>
      </c>
      <c r="O13" s="148">
        <v>1411</v>
      </c>
      <c r="P13" s="145">
        <v>674</v>
      </c>
      <c r="Q13" s="46"/>
      <c r="R13" s="52">
        <f t="shared" si="1"/>
        <v>396.74999999999994</v>
      </c>
      <c r="S13" s="49">
        <v>345</v>
      </c>
      <c r="T13" s="127" t="s">
        <v>35</v>
      </c>
      <c r="U13" s="61"/>
      <c r="V13" s="49" t="s">
        <v>36</v>
      </c>
      <c r="W13" s="46">
        <v>800175</v>
      </c>
      <c r="X13" s="52" t="s">
        <v>37</v>
      </c>
      <c r="Y13" s="136">
        <v>45717</v>
      </c>
      <c r="Z13" s="217"/>
      <c r="AA13" s="61">
        <v>1</v>
      </c>
      <c r="AB13" s="61">
        <v>1</v>
      </c>
      <c r="AC13" s="61" t="s">
        <v>38</v>
      </c>
      <c r="AD13" s="109" t="s">
        <v>802</v>
      </c>
    </row>
    <row r="14" spans="1:30" s="82" customFormat="1" ht="15.6" x14ac:dyDescent="0.3">
      <c r="A14" s="49" t="s">
        <v>145</v>
      </c>
      <c r="B14" s="49">
        <v>800176</v>
      </c>
      <c r="C14" s="193" t="s">
        <v>146</v>
      </c>
      <c r="D14" s="160" t="s">
        <v>147</v>
      </c>
      <c r="E14" s="49" t="s">
        <v>584</v>
      </c>
      <c r="F14" s="539">
        <v>4314.8900000000003</v>
      </c>
      <c r="G14" s="556">
        <f t="shared" si="0"/>
        <v>5307.3146999999999</v>
      </c>
      <c r="H14" s="185" t="s">
        <v>31</v>
      </c>
      <c r="I14" s="51">
        <v>10</v>
      </c>
      <c r="J14" s="52" t="s">
        <v>32</v>
      </c>
      <c r="K14" s="49" t="s">
        <v>33</v>
      </c>
      <c r="L14" s="126">
        <v>84031090</v>
      </c>
      <c r="M14" s="52" t="s">
        <v>34</v>
      </c>
      <c r="N14" s="130">
        <v>1447</v>
      </c>
      <c r="O14" s="148">
        <v>1411</v>
      </c>
      <c r="P14" s="145">
        <v>674</v>
      </c>
      <c r="Q14" s="46"/>
      <c r="R14" s="52">
        <f t="shared" si="1"/>
        <v>396.74999999999994</v>
      </c>
      <c r="S14" s="49">
        <v>345</v>
      </c>
      <c r="T14" s="127" t="s">
        <v>35</v>
      </c>
      <c r="U14" s="61"/>
      <c r="V14" s="49" t="s">
        <v>36</v>
      </c>
      <c r="W14" s="46">
        <v>800176</v>
      </c>
      <c r="X14" s="52" t="s">
        <v>37</v>
      </c>
      <c r="Y14" s="136">
        <v>45717</v>
      </c>
      <c r="Z14" s="217"/>
      <c r="AA14" s="61">
        <v>1</v>
      </c>
      <c r="AB14" s="61">
        <v>1</v>
      </c>
      <c r="AC14" s="61" t="s">
        <v>38</v>
      </c>
      <c r="AD14" s="109" t="s">
        <v>802</v>
      </c>
    </row>
    <row r="15" spans="1:30" s="104" customFormat="1" ht="15.6" x14ac:dyDescent="0.3">
      <c r="A15" s="102" t="s">
        <v>540</v>
      </c>
      <c r="B15" s="102">
        <v>800216</v>
      </c>
      <c r="C15" s="194">
        <v>8595183322282</v>
      </c>
      <c r="D15" s="161" t="s">
        <v>541</v>
      </c>
      <c r="E15" s="49" t="s">
        <v>584</v>
      </c>
      <c r="F15" s="539">
        <v>4617.0200000000004</v>
      </c>
      <c r="G15" s="556">
        <f t="shared" si="0"/>
        <v>5678.9346000000005</v>
      </c>
      <c r="H15" s="469" t="s">
        <v>31</v>
      </c>
      <c r="I15" s="103">
        <v>10</v>
      </c>
      <c r="J15" s="108" t="s">
        <v>32</v>
      </c>
      <c r="K15" s="102" t="s">
        <v>33</v>
      </c>
      <c r="L15" s="170">
        <v>84031090</v>
      </c>
      <c r="M15" s="108" t="s">
        <v>34</v>
      </c>
      <c r="N15" s="130">
        <v>1647</v>
      </c>
      <c r="O15" s="148">
        <v>1411</v>
      </c>
      <c r="P15" s="145">
        <v>674</v>
      </c>
      <c r="Q15" s="167"/>
      <c r="R15" s="108">
        <f t="shared" si="1"/>
        <v>480.7</v>
      </c>
      <c r="S15" s="102">
        <v>418</v>
      </c>
      <c r="T15" s="186" t="s">
        <v>35</v>
      </c>
      <c r="U15" s="169"/>
      <c r="V15" s="102" t="s">
        <v>36</v>
      </c>
      <c r="W15" s="167">
        <v>800216</v>
      </c>
      <c r="X15" s="108" t="s">
        <v>37</v>
      </c>
      <c r="Y15" s="172">
        <v>45717</v>
      </c>
      <c r="Z15" s="217"/>
      <c r="AA15" s="169">
        <v>1</v>
      </c>
      <c r="AB15" s="169">
        <v>1</v>
      </c>
      <c r="AC15" s="169" t="s">
        <v>38</v>
      </c>
      <c r="AD15" s="109" t="s">
        <v>802</v>
      </c>
    </row>
    <row r="16" spans="1:30" s="82" customFormat="1" ht="15.6" x14ac:dyDescent="0.3">
      <c r="A16" s="49" t="s">
        <v>148</v>
      </c>
      <c r="B16" s="49">
        <v>800177</v>
      </c>
      <c r="C16" s="193" t="s">
        <v>149</v>
      </c>
      <c r="D16" s="160" t="s">
        <v>150</v>
      </c>
      <c r="E16" s="49" t="s">
        <v>584</v>
      </c>
      <c r="F16" s="539">
        <v>3421.28</v>
      </c>
      <c r="G16" s="556">
        <f t="shared" si="0"/>
        <v>4208.1743999999999</v>
      </c>
      <c r="H16" s="185" t="s">
        <v>31</v>
      </c>
      <c r="I16" s="51">
        <v>10</v>
      </c>
      <c r="J16" s="52" t="s">
        <v>32</v>
      </c>
      <c r="K16" s="49" t="s">
        <v>33</v>
      </c>
      <c r="L16" s="126">
        <v>84031090</v>
      </c>
      <c r="M16" s="52" t="s">
        <v>34</v>
      </c>
      <c r="N16" s="130">
        <v>1150</v>
      </c>
      <c r="O16" s="148">
        <v>1605</v>
      </c>
      <c r="P16" s="145">
        <v>800</v>
      </c>
      <c r="Q16" s="46"/>
      <c r="R16" s="52">
        <f t="shared" si="1"/>
        <v>443.9</v>
      </c>
      <c r="S16" s="49">
        <v>386</v>
      </c>
      <c r="T16" s="127" t="s">
        <v>35</v>
      </c>
      <c r="U16" s="61"/>
      <c r="V16" s="49" t="s">
        <v>36</v>
      </c>
      <c r="W16" s="46">
        <v>800177</v>
      </c>
      <c r="X16" s="52" t="s">
        <v>37</v>
      </c>
      <c r="Y16" s="136">
        <v>45717</v>
      </c>
      <c r="Z16" s="217"/>
      <c r="AA16" s="61">
        <v>1</v>
      </c>
      <c r="AB16" s="61">
        <v>1</v>
      </c>
      <c r="AC16" s="61" t="s">
        <v>38</v>
      </c>
      <c r="AD16" s="109" t="s">
        <v>802</v>
      </c>
    </row>
    <row r="17" spans="1:30" s="82" customFormat="1" ht="15.6" x14ac:dyDescent="0.3">
      <c r="A17" s="49" t="s">
        <v>151</v>
      </c>
      <c r="B17" s="49">
        <v>800178</v>
      </c>
      <c r="C17" s="193" t="s">
        <v>152</v>
      </c>
      <c r="D17" s="160" t="s">
        <v>153</v>
      </c>
      <c r="E17" s="49" t="s">
        <v>584</v>
      </c>
      <c r="F17" s="539">
        <v>3476.6</v>
      </c>
      <c r="G17" s="556">
        <f t="shared" si="0"/>
        <v>4276.2179999999998</v>
      </c>
      <c r="H17" s="185" t="s">
        <v>31</v>
      </c>
      <c r="I17" s="51">
        <v>10</v>
      </c>
      <c r="J17" s="52" t="s">
        <v>32</v>
      </c>
      <c r="K17" s="49" t="s">
        <v>33</v>
      </c>
      <c r="L17" s="126">
        <v>84031090</v>
      </c>
      <c r="M17" s="52" t="s">
        <v>34</v>
      </c>
      <c r="N17" s="130">
        <v>1350</v>
      </c>
      <c r="O17" s="148">
        <v>1605</v>
      </c>
      <c r="P17" s="145">
        <v>900</v>
      </c>
      <c r="Q17" s="46"/>
      <c r="R17" s="52">
        <f t="shared" si="1"/>
        <v>443.9</v>
      </c>
      <c r="S17" s="49">
        <v>386</v>
      </c>
      <c r="T17" s="127" t="s">
        <v>35</v>
      </c>
      <c r="U17" s="61"/>
      <c r="V17" s="49" t="s">
        <v>36</v>
      </c>
      <c r="W17" s="46">
        <v>800178</v>
      </c>
      <c r="X17" s="52" t="s">
        <v>37</v>
      </c>
      <c r="Y17" s="136">
        <v>45717</v>
      </c>
      <c r="Z17" s="217"/>
      <c r="AA17" s="61">
        <v>1</v>
      </c>
      <c r="AB17" s="61">
        <v>1</v>
      </c>
      <c r="AC17" s="61" t="s">
        <v>38</v>
      </c>
      <c r="AD17" s="109" t="s">
        <v>802</v>
      </c>
    </row>
    <row r="18" spans="1:30" s="82" customFormat="1" ht="15.6" x14ac:dyDescent="0.3">
      <c r="A18" s="49" t="s">
        <v>154</v>
      </c>
      <c r="B18" s="49">
        <v>800179</v>
      </c>
      <c r="C18" s="193" t="s">
        <v>155</v>
      </c>
      <c r="D18" s="160" t="s">
        <v>156</v>
      </c>
      <c r="E18" s="49" t="s">
        <v>584</v>
      </c>
      <c r="F18" s="539">
        <v>4246.8100000000004</v>
      </c>
      <c r="G18" s="556">
        <f t="shared" si="0"/>
        <v>5223.5763000000006</v>
      </c>
      <c r="H18" s="185" t="s">
        <v>31</v>
      </c>
      <c r="I18" s="51">
        <v>10</v>
      </c>
      <c r="J18" s="52" t="s">
        <v>32</v>
      </c>
      <c r="K18" s="49" t="s">
        <v>33</v>
      </c>
      <c r="L18" s="126">
        <v>84031090</v>
      </c>
      <c r="M18" s="52" t="s">
        <v>34</v>
      </c>
      <c r="N18" s="130">
        <v>1350</v>
      </c>
      <c r="O18" s="148">
        <v>1600</v>
      </c>
      <c r="P18" s="145">
        <v>900</v>
      </c>
      <c r="Q18" s="46"/>
      <c r="R18" s="52">
        <f t="shared" si="1"/>
        <v>523.25</v>
      </c>
      <c r="S18" s="49">
        <v>455</v>
      </c>
      <c r="T18" s="127" t="s">
        <v>35</v>
      </c>
      <c r="U18" s="61"/>
      <c r="V18" s="49" t="s">
        <v>36</v>
      </c>
      <c r="W18" s="46">
        <v>800179</v>
      </c>
      <c r="X18" s="52" t="s">
        <v>37</v>
      </c>
      <c r="Y18" s="136">
        <v>45717</v>
      </c>
      <c r="Z18" s="217"/>
      <c r="AA18" s="61">
        <v>1</v>
      </c>
      <c r="AB18" s="61">
        <v>1</v>
      </c>
      <c r="AC18" s="61" t="s">
        <v>38</v>
      </c>
      <c r="AD18" s="109" t="s">
        <v>802</v>
      </c>
    </row>
    <row r="19" spans="1:30" s="104" customFormat="1" ht="16.2" thickBot="1" x14ac:dyDescent="0.35">
      <c r="A19" s="195" t="s">
        <v>635</v>
      </c>
      <c r="B19" s="195">
        <v>800182</v>
      </c>
      <c r="C19" s="221">
        <v>8595183322596</v>
      </c>
      <c r="D19" s="161" t="s">
        <v>636</v>
      </c>
      <c r="E19" s="195" t="s">
        <v>584</v>
      </c>
      <c r="F19" s="540">
        <v>7812.77</v>
      </c>
      <c r="G19" s="557">
        <f t="shared" si="0"/>
        <v>9609.7070999999996</v>
      </c>
      <c r="H19" s="494" t="s">
        <v>31</v>
      </c>
      <c r="I19" s="223">
        <v>10</v>
      </c>
      <c r="J19" s="224" t="s">
        <v>32</v>
      </c>
      <c r="K19" s="195" t="s">
        <v>33</v>
      </c>
      <c r="L19" s="225">
        <v>84031090</v>
      </c>
      <c r="M19" s="224" t="s">
        <v>34</v>
      </c>
      <c r="N19" s="131">
        <v>1303</v>
      </c>
      <c r="O19" s="151">
        <v>1840</v>
      </c>
      <c r="P19" s="226">
        <v>938</v>
      </c>
      <c r="Q19" s="227"/>
      <c r="R19" s="224">
        <f t="shared" si="1"/>
        <v>890.09999999999991</v>
      </c>
      <c r="S19" s="195">
        <v>774</v>
      </c>
      <c r="T19" s="228" t="s">
        <v>35</v>
      </c>
      <c r="U19" s="229"/>
      <c r="V19" s="195" t="s">
        <v>36</v>
      </c>
      <c r="W19" s="227">
        <v>800182</v>
      </c>
      <c r="X19" s="224" t="s">
        <v>37</v>
      </c>
      <c r="Y19" s="230">
        <v>45717</v>
      </c>
      <c r="Z19" s="218"/>
      <c r="AA19" s="229">
        <v>1</v>
      </c>
      <c r="AB19" s="229">
        <v>1</v>
      </c>
      <c r="AC19" s="229" t="s">
        <v>38</v>
      </c>
      <c r="AD19" s="231" t="s">
        <v>802</v>
      </c>
    </row>
    <row r="20" spans="1:30" s="82" customFormat="1" ht="16.2" thickBot="1" x14ac:dyDescent="0.35">
      <c r="A20" s="120"/>
      <c r="B20" s="120"/>
      <c r="C20" s="63"/>
      <c r="D20" s="121" t="s">
        <v>157</v>
      </c>
      <c r="E20" s="91"/>
      <c r="F20" s="541"/>
      <c r="G20" s="558"/>
      <c r="H20" s="92"/>
      <c r="I20" s="93"/>
      <c r="J20" s="90"/>
      <c r="K20" s="90"/>
      <c r="L20" s="162"/>
      <c r="M20" s="90"/>
      <c r="N20" s="95"/>
      <c r="O20" s="95"/>
      <c r="P20" s="95"/>
      <c r="Q20" s="95"/>
      <c r="R20" s="94"/>
      <c r="S20" s="94"/>
      <c r="T20" s="163"/>
      <c r="U20" s="95"/>
      <c r="V20" s="95"/>
      <c r="W20" s="164"/>
      <c r="X20" s="96"/>
      <c r="Y20" s="97"/>
      <c r="Z20" s="97"/>
      <c r="AA20" s="165"/>
      <c r="AB20" s="165"/>
      <c r="AC20" s="165"/>
      <c r="AD20" s="117"/>
    </row>
    <row r="21" spans="1:30" s="82" customFormat="1" ht="16.2" thickBot="1" x14ac:dyDescent="0.35">
      <c r="A21" s="55" t="s">
        <v>28</v>
      </c>
      <c r="B21" s="44">
        <v>800200</v>
      </c>
      <c r="C21" s="189" t="s">
        <v>158</v>
      </c>
      <c r="D21" s="437" t="s">
        <v>159</v>
      </c>
      <c r="E21" s="48" t="s">
        <v>583</v>
      </c>
      <c r="F21" s="542">
        <v>2829.79</v>
      </c>
      <c r="G21" s="555">
        <f>F21*1.23</f>
        <v>3480.6417000000001</v>
      </c>
      <c r="H21" s="441" t="s">
        <v>31</v>
      </c>
      <c r="I21" s="47">
        <v>10</v>
      </c>
      <c r="J21" s="44" t="s">
        <v>32</v>
      </c>
      <c r="K21" s="48" t="s">
        <v>33</v>
      </c>
      <c r="L21" s="444">
        <v>84031090</v>
      </c>
      <c r="M21" s="48" t="s">
        <v>34</v>
      </c>
      <c r="N21" s="147">
        <v>1000</v>
      </c>
      <c r="O21" s="447">
        <v>1400</v>
      </c>
      <c r="P21" s="147">
        <v>800</v>
      </c>
      <c r="Q21" s="48"/>
      <c r="R21" s="44">
        <f>S21*1.15</f>
        <v>327.75</v>
      </c>
      <c r="S21" s="48">
        <v>285</v>
      </c>
      <c r="T21" s="3" t="s">
        <v>35</v>
      </c>
      <c r="U21" s="48"/>
      <c r="V21" s="44" t="s">
        <v>36</v>
      </c>
      <c r="W21" s="48">
        <v>800200</v>
      </c>
      <c r="X21" s="44" t="s">
        <v>37</v>
      </c>
      <c r="Y21" s="495">
        <v>45717</v>
      </c>
      <c r="Z21" s="495"/>
      <c r="AA21" s="48">
        <v>1</v>
      </c>
      <c r="AB21" s="44">
        <v>1</v>
      </c>
      <c r="AC21" s="44" t="s">
        <v>38</v>
      </c>
      <c r="AD21" s="132" t="s">
        <v>802</v>
      </c>
    </row>
    <row r="22" spans="1:30" s="82" customFormat="1" ht="15.6" x14ac:dyDescent="0.3">
      <c r="A22" s="52" t="s">
        <v>28</v>
      </c>
      <c r="B22" s="49">
        <v>802200</v>
      </c>
      <c r="C22" s="188" t="s">
        <v>587</v>
      </c>
      <c r="D22" s="438" t="s">
        <v>159</v>
      </c>
      <c r="E22" s="46" t="s">
        <v>586</v>
      </c>
      <c r="F22" s="542">
        <v>2829.79</v>
      </c>
      <c r="G22" s="555">
        <f>F22*1.23</f>
        <v>3480.6417000000001</v>
      </c>
      <c r="H22" s="214" t="s">
        <v>31</v>
      </c>
      <c r="I22" s="51">
        <v>10</v>
      </c>
      <c r="J22" s="49" t="s">
        <v>32</v>
      </c>
      <c r="K22" s="46" t="s">
        <v>33</v>
      </c>
      <c r="L22" s="445">
        <v>84031090</v>
      </c>
      <c r="M22" s="46" t="s">
        <v>34</v>
      </c>
      <c r="N22" s="148">
        <v>1000</v>
      </c>
      <c r="O22" s="431">
        <v>1400</v>
      </c>
      <c r="P22" s="148">
        <v>800</v>
      </c>
      <c r="Q22" s="46"/>
      <c r="R22" s="49">
        <f>S22*1.15</f>
        <v>327.75</v>
      </c>
      <c r="S22" s="46">
        <v>285</v>
      </c>
      <c r="T22" s="4" t="s">
        <v>35</v>
      </c>
      <c r="U22" s="46"/>
      <c r="V22" s="49" t="s">
        <v>36</v>
      </c>
      <c r="W22" s="46">
        <v>802200</v>
      </c>
      <c r="X22" s="49" t="s">
        <v>37</v>
      </c>
      <c r="Y22" s="217">
        <v>45717</v>
      </c>
      <c r="Z22" s="217"/>
      <c r="AA22" s="46">
        <v>1</v>
      </c>
      <c r="AB22" s="49">
        <v>1</v>
      </c>
      <c r="AC22" s="49" t="s">
        <v>38</v>
      </c>
      <c r="AD22" s="133" t="s">
        <v>802</v>
      </c>
    </row>
    <row r="23" spans="1:30" s="82" customFormat="1" ht="15.6" x14ac:dyDescent="0.3">
      <c r="A23" s="52" t="s">
        <v>42</v>
      </c>
      <c r="B23" s="49">
        <v>800201</v>
      </c>
      <c r="C23" s="188" t="s">
        <v>160</v>
      </c>
      <c r="D23" s="438" t="s">
        <v>161</v>
      </c>
      <c r="E23" s="46" t="s">
        <v>583</v>
      </c>
      <c r="F23" s="543">
        <v>3110.64</v>
      </c>
      <c r="G23" s="556">
        <f t="shared" ref="G23:G48" si="2">F23*1.23</f>
        <v>3826.0871999999999</v>
      </c>
      <c r="H23" s="214" t="s">
        <v>31</v>
      </c>
      <c r="I23" s="51">
        <v>10</v>
      </c>
      <c r="J23" s="49" t="s">
        <v>32</v>
      </c>
      <c r="K23" s="46" t="s">
        <v>33</v>
      </c>
      <c r="L23" s="445">
        <v>84031090</v>
      </c>
      <c r="M23" s="46" t="s">
        <v>34</v>
      </c>
      <c r="N23" s="148">
        <v>1150</v>
      </c>
      <c r="O23" s="431">
        <v>1400</v>
      </c>
      <c r="P23" s="148">
        <v>750</v>
      </c>
      <c r="Q23" s="46"/>
      <c r="R23" s="49">
        <f t="shared" ref="R23:R45" si="3">S23*1.15</f>
        <v>374.9</v>
      </c>
      <c r="S23" s="46">
        <v>326</v>
      </c>
      <c r="T23" s="4" t="s">
        <v>35</v>
      </c>
      <c r="U23" s="46"/>
      <c r="V23" s="49" t="s">
        <v>36</v>
      </c>
      <c r="W23" s="46">
        <v>800201</v>
      </c>
      <c r="X23" s="49" t="s">
        <v>37</v>
      </c>
      <c r="Y23" s="217">
        <v>45717</v>
      </c>
      <c r="Z23" s="217"/>
      <c r="AA23" s="46">
        <v>1</v>
      </c>
      <c r="AB23" s="49">
        <v>1</v>
      </c>
      <c r="AC23" s="49" t="s">
        <v>38</v>
      </c>
      <c r="AD23" s="133" t="s">
        <v>802</v>
      </c>
    </row>
    <row r="24" spans="1:30" s="82" customFormat="1" ht="15.6" x14ac:dyDescent="0.3">
      <c r="A24" s="52" t="s">
        <v>42</v>
      </c>
      <c r="B24" s="49">
        <v>802201</v>
      </c>
      <c r="C24" s="188" t="s">
        <v>588</v>
      </c>
      <c r="D24" s="438" t="s">
        <v>161</v>
      </c>
      <c r="E24" s="46" t="s">
        <v>586</v>
      </c>
      <c r="F24" s="543">
        <v>3110.64</v>
      </c>
      <c r="G24" s="556">
        <f t="shared" si="2"/>
        <v>3826.0871999999999</v>
      </c>
      <c r="H24" s="214" t="s">
        <v>31</v>
      </c>
      <c r="I24" s="51">
        <v>10</v>
      </c>
      <c r="J24" s="49" t="s">
        <v>32</v>
      </c>
      <c r="K24" s="46" t="s">
        <v>33</v>
      </c>
      <c r="L24" s="445">
        <v>84031090</v>
      </c>
      <c r="M24" s="46" t="s">
        <v>34</v>
      </c>
      <c r="N24" s="148">
        <v>1150</v>
      </c>
      <c r="O24" s="431">
        <v>1400</v>
      </c>
      <c r="P24" s="148">
        <v>750</v>
      </c>
      <c r="Q24" s="46"/>
      <c r="R24" s="49">
        <f t="shared" ref="R24" si="4">S24*1.15</f>
        <v>374.9</v>
      </c>
      <c r="S24" s="46">
        <v>326</v>
      </c>
      <c r="T24" s="4" t="s">
        <v>35</v>
      </c>
      <c r="U24" s="46"/>
      <c r="V24" s="49" t="s">
        <v>36</v>
      </c>
      <c r="W24" s="46">
        <v>802201</v>
      </c>
      <c r="X24" s="49" t="s">
        <v>37</v>
      </c>
      <c r="Y24" s="217">
        <v>45717</v>
      </c>
      <c r="Z24" s="217"/>
      <c r="AA24" s="46">
        <v>1</v>
      </c>
      <c r="AB24" s="49">
        <v>1</v>
      </c>
      <c r="AC24" s="49" t="s">
        <v>38</v>
      </c>
      <c r="AD24" s="133" t="s">
        <v>802</v>
      </c>
    </row>
    <row r="25" spans="1:30" s="82" customFormat="1" ht="15.6" x14ac:dyDescent="0.3">
      <c r="A25" s="52" t="s">
        <v>45</v>
      </c>
      <c r="B25" s="49">
        <v>800202</v>
      </c>
      <c r="C25" s="188" t="s">
        <v>162</v>
      </c>
      <c r="D25" s="438" t="s">
        <v>163</v>
      </c>
      <c r="E25" s="46" t="s">
        <v>583</v>
      </c>
      <c r="F25" s="543">
        <v>3200</v>
      </c>
      <c r="G25" s="556">
        <f t="shared" si="2"/>
        <v>3936</v>
      </c>
      <c r="H25" s="214" t="s">
        <v>31</v>
      </c>
      <c r="I25" s="51">
        <v>10</v>
      </c>
      <c r="J25" s="49" t="s">
        <v>32</v>
      </c>
      <c r="K25" s="46" t="s">
        <v>33</v>
      </c>
      <c r="L25" s="445">
        <v>84031090</v>
      </c>
      <c r="M25" s="46" t="s">
        <v>34</v>
      </c>
      <c r="N25" s="148">
        <v>1150</v>
      </c>
      <c r="O25" s="431">
        <v>1400</v>
      </c>
      <c r="P25" s="148">
        <v>750</v>
      </c>
      <c r="Q25" s="46"/>
      <c r="R25" s="49">
        <f t="shared" si="3"/>
        <v>381.79999999999995</v>
      </c>
      <c r="S25" s="46">
        <v>332</v>
      </c>
      <c r="T25" s="4" t="s">
        <v>35</v>
      </c>
      <c r="U25" s="46"/>
      <c r="V25" s="49" t="s">
        <v>36</v>
      </c>
      <c r="W25" s="46">
        <v>800202</v>
      </c>
      <c r="X25" s="49" t="s">
        <v>37</v>
      </c>
      <c r="Y25" s="217">
        <v>45717</v>
      </c>
      <c r="Z25" s="217"/>
      <c r="AA25" s="46">
        <v>1</v>
      </c>
      <c r="AB25" s="49">
        <v>1</v>
      </c>
      <c r="AC25" s="49" t="s">
        <v>38</v>
      </c>
      <c r="AD25" s="133" t="s">
        <v>802</v>
      </c>
    </row>
    <row r="26" spans="1:30" s="82" customFormat="1" ht="15.6" x14ac:dyDescent="0.3">
      <c r="A26" s="52" t="s">
        <v>45</v>
      </c>
      <c r="B26" s="49">
        <v>802202</v>
      </c>
      <c r="C26" s="188" t="s">
        <v>589</v>
      </c>
      <c r="D26" s="438" t="s">
        <v>163</v>
      </c>
      <c r="E26" s="46" t="s">
        <v>586</v>
      </c>
      <c r="F26" s="544">
        <v>3200</v>
      </c>
      <c r="G26" s="556">
        <f t="shared" si="2"/>
        <v>3936</v>
      </c>
      <c r="H26" s="214" t="s">
        <v>31</v>
      </c>
      <c r="I26" s="51">
        <v>10</v>
      </c>
      <c r="J26" s="49" t="s">
        <v>32</v>
      </c>
      <c r="K26" s="46" t="s">
        <v>33</v>
      </c>
      <c r="L26" s="445">
        <v>84031090</v>
      </c>
      <c r="M26" s="46" t="s">
        <v>34</v>
      </c>
      <c r="N26" s="148">
        <v>1150</v>
      </c>
      <c r="O26" s="431">
        <v>1400</v>
      </c>
      <c r="P26" s="148">
        <v>750</v>
      </c>
      <c r="Q26" s="46"/>
      <c r="R26" s="49">
        <f t="shared" ref="R26" si="5">S26*1.15</f>
        <v>381.79999999999995</v>
      </c>
      <c r="S26" s="46">
        <v>332</v>
      </c>
      <c r="T26" s="4" t="s">
        <v>35</v>
      </c>
      <c r="U26" s="46"/>
      <c r="V26" s="49" t="s">
        <v>36</v>
      </c>
      <c r="W26" s="46">
        <v>802202</v>
      </c>
      <c r="X26" s="49" t="s">
        <v>37</v>
      </c>
      <c r="Y26" s="217">
        <v>45717</v>
      </c>
      <c r="Z26" s="217"/>
      <c r="AA26" s="46">
        <v>1</v>
      </c>
      <c r="AB26" s="49">
        <v>1</v>
      </c>
      <c r="AC26" s="49" t="s">
        <v>38</v>
      </c>
      <c r="AD26" s="133" t="s">
        <v>802</v>
      </c>
    </row>
    <row r="27" spans="1:30" s="82" customFormat="1" ht="15.6" x14ac:dyDescent="0.3">
      <c r="A27" s="52" t="s">
        <v>47</v>
      </c>
      <c r="B27" s="49">
        <v>800203</v>
      </c>
      <c r="C27" s="188" t="s">
        <v>164</v>
      </c>
      <c r="D27" s="438" t="s">
        <v>165</v>
      </c>
      <c r="E27" s="46" t="s">
        <v>583</v>
      </c>
      <c r="F27" s="543">
        <v>3442.55</v>
      </c>
      <c r="G27" s="556">
        <f t="shared" si="2"/>
        <v>4234.3365000000003</v>
      </c>
      <c r="H27" s="214" t="s">
        <v>31</v>
      </c>
      <c r="I27" s="51">
        <v>10</v>
      </c>
      <c r="J27" s="49" t="s">
        <v>32</v>
      </c>
      <c r="K27" s="46" t="s">
        <v>33</v>
      </c>
      <c r="L27" s="445">
        <v>84031090</v>
      </c>
      <c r="M27" s="46" t="s">
        <v>34</v>
      </c>
      <c r="N27" s="148">
        <v>1150</v>
      </c>
      <c r="O27" s="431">
        <v>1550</v>
      </c>
      <c r="P27" s="148">
        <v>750</v>
      </c>
      <c r="Q27" s="46"/>
      <c r="R27" s="49">
        <f t="shared" si="3"/>
        <v>420.9</v>
      </c>
      <c r="S27" s="46">
        <v>366</v>
      </c>
      <c r="T27" s="4" t="s">
        <v>35</v>
      </c>
      <c r="U27" s="46"/>
      <c r="V27" s="49" t="s">
        <v>36</v>
      </c>
      <c r="W27" s="46">
        <v>800203</v>
      </c>
      <c r="X27" s="49" t="s">
        <v>37</v>
      </c>
      <c r="Y27" s="217">
        <v>45717</v>
      </c>
      <c r="Z27" s="217"/>
      <c r="AA27" s="46">
        <v>1</v>
      </c>
      <c r="AB27" s="49">
        <v>1</v>
      </c>
      <c r="AC27" s="49" t="s">
        <v>38</v>
      </c>
      <c r="AD27" s="133" t="s">
        <v>802</v>
      </c>
    </row>
    <row r="28" spans="1:30" s="82" customFormat="1" ht="15.6" x14ac:dyDescent="0.3">
      <c r="A28" s="52" t="s">
        <v>47</v>
      </c>
      <c r="B28" s="49">
        <v>802203</v>
      </c>
      <c r="C28" s="188" t="s">
        <v>590</v>
      </c>
      <c r="D28" s="438" t="s">
        <v>165</v>
      </c>
      <c r="E28" s="46" t="s">
        <v>586</v>
      </c>
      <c r="F28" s="543">
        <v>3442.55</v>
      </c>
      <c r="G28" s="556">
        <f t="shared" si="2"/>
        <v>4234.3365000000003</v>
      </c>
      <c r="H28" s="214" t="s">
        <v>31</v>
      </c>
      <c r="I28" s="51">
        <v>10</v>
      </c>
      <c r="J28" s="49" t="s">
        <v>32</v>
      </c>
      <c r="K28" s="46" t="s">
        <v>33</v>
      </c>
      <c r="L28" s="445">
        <v>84031090</v>
      </c>
      <c r="M28" s="46" t="s">
        <v>34</v>
      </c>
      <c r="N28" s="148">
        <v>1150</v>
      </c>
      <c r="O28" s="431">
        <v>1550</v>
      </c>
      <c r="P28" s="148">
        <v>750</v>
      </c>
      <c r="Q28" s="46"/>
      <c r="R28" s="49">
        <f t="shared" ref="R28" si="6">S28*1.15</f>
        <v>420.9</v>
      </c>
      <c r="S28" s="46">
        <v>366</v>
      </c>
      <c r="T28" s="4" t="s">
        <v>35</v>
      </c>
      <c r="U28" s="46"/>
      <c r="V28" s="49" t="s">
        <v>36</v>
      </c>
      <c r="W28" s="46">
        <v>802203</v>
      </c>
      <c r="X28" s="49" t="s">
        <v>37</v>
      </c>
      <c r="Y28" s="217">
        <v>45717</v>
      </c>
      <c r="Z28" s="217"/>
      <c r="AA28" s="46">
        <v>1</v>
      </c>
      <c r="AB28" s="49">
        <v>1</v>
      </c>
      <c r="AC28" s="49" t="s">
        <v>38</v>
      </c>
      <c r="AD28" s="133" t="s">
        <v>802</v>
      </c>
    </row>
    <row r="29" spans="1:30" s="82" customFormat="1" ht="15.6" x14ac:dyDescent="0.3">
      <c r="A29" s="52" t="s">
        <v>53</v>
      </c>
      <c r="B29" s="49">
        <v>800204</v>
      </c>
      <c r="C29" s="188" t="s">
        <v>166</v>
      </c>
      <c r="D29" s="438" t="s">
        <v>167</v>
      </c>
      <c r="E29" s="46" t="s">
        <v>583</v>
      </c>
      <c r="F29" s="543">
        <v>4051.06</v>
      </c>
      <c r="G29" s="556">
        <f t="shared" si="2"/>
        <v>4982.8037999999997</v>
      </c>
      <c r="H29" s="214" t="s">
        <v>31</v>
      </c>
      <c r="I29" s="51">
        <v>10</v>
      </c>
      <c r="J29" s="49" t="s">
        <v>32</v>
      </c>
      <c r="K29" s="46" t="s">
        <v>33</v>
      </c>
      <c r="L29" s="445">
        <v>84031090</v>
      </c>
      <c r="M29" s="46" t="s">
        <v>34</v>
      </c>
      <c r="N29" s="148">
        <v>1350</v>
      </c>
      <c r="O29" s="431">
        <v>1550</v>
      </c>
      <c r="P29" s="148">
        <v>900</v>
      </c>
      <c r="Q29" s="46"/>
      <c r="R29" s="49">
        <f t="shared" si="3"/>
        <v>497.95</v>
      </c>
      <c r="S29" s="46">
        <v>433</v>
      </c>
      <c r="T29" s="4" t="s">
        <v>35</v>
      </c>
      <c r="U29" s="46"/>
      <c r="V29" s="49" t="s">
        <v>36</v>
      </c>
      <c r="W29" s="46">
        <v>800204</v>
      </c>
      <c r="X29" s="49" t="s">
        <v>37</v>
      </c>
      <c r="Y29" s="217">
        <v>45717</v>
      </c>
      <c r="Z29" s="217"/>
      <c r="AA29" s="46">
        <v>1</v>
      </c>
      <c r="AB29" s="49">
        <v>1</v>
      </c>
      <c r="AC29" s="49" t="s">
        <v>38</v>
      </c>
      <c r="AD29" s="133" t="s">
        <v>802</v>
      </c>
    </row>
    <row r="30" spans="1:30" s="82" customFormat="1" ht="15.6" x14ac:dyDescent="0.3">
      <c r="A30" s="52" t="s">
        <v>53</v>
      </c>
      <c r="B30" s="49">
        <v>802204</v>
      </c>
      <c r="C30" s="188" t="s">
        <v>591</v>
      </c>
      <c r="D30" s="438" t="s">
        <v>167</v>
      </c>
      <c r="E30" s="46" t="s">
        <v>586</v>
      </c>
      <c r="F30" s="544">
        <v>4051.06</v>
      </c>
      <c r="G30" s="556">
        <f t="shared" si="2"/>
        <v>4982.8037999999997</v>
      </c>
      <c r="H30" s="214" t="s">
        <v>31</v>
      </c>
      <c r="I30" s="51">
        <v>10</v>
      </c>
      <c r="J30" s="49" t="s">
        <v>32</v>
      </c>
      <c r="K30" s="46" t="s">
        <v>33</v>
      </c>
      <c r="L30" s="445">
        <v>84031090</v>
      </c>
      <c r="M30" s="46" t="s">
        <v>34</v>
      </c>
      <c r="N30" s="148">
        <v>1350</v>
      </c>
      <c r="O30" s="431">
        <v>1550</v>
      </c>
      <c r="P30" s="148">
        <v>900</v>
      </c>
      <c r="Q30" s="46"/>
      <c r="R30" s="49">
        <f t="shared" ref="R30" si="7">S30*1.15</f>
        <v>497.95</v>
      </c>
      <c r="S30" s="46">
        <v>433</v>
      </c>
      <c r="T30" s="4" t="s">
        <v>35</v>
      </c>
      <c r="U30" s="46"/>
      <c r="V30" s="49" t="s">
        <v>36</v>
      </c>
      <c r="W30" s="46">
        <v>802204</v>
      </c>
      <c r="X30" s="49" t="s">
        <v>37</v>
      </c>
      <c r="Y30" s="217">
        <v>45717</v>
      </c>
      <c r="Z30" s="217"/>
      <c r="AA30" s="46">
        <v>1</v>
      </c>
      <c r="AB30" s="49">
        <v>1</v>
      </c>
      <c r="AC30" s="49" t="s">
        <v>38</v>
      </c>
      <c r="AD30" s="133" t="s">
        <v>802</v>
      </c>
    </row>
    <row r="31" spans="1:30" s="82" customFormat="1" ht="15.6" x14ac:dyDescent="0.3">
      <c r="A31" s="52" t="s">
        <v>110</v>
      </c>
      <c r="B31" s="49">
        <v>800205</v>
      </c>
      <c r="C31" s="188" t="s">
        <v>168</v>
      </c>
      <c r="D31" s="438" t="s">
        <v>169</v>
      </c>
      <c r="E31" s="46" t="s">
        <v>583</v>
      </c>
      <c r="F31" s="543">
        <v>2817.02</v>
      </c>
      <c r="G31" s="556">
        <f t="shared" si="2"/>
        <v>3464.9346</v>
      </c>
      <c r="H31" s="214" t="s">
        <v>31</v>
      </c>
      <c r="I31" s="51">
        <v>10</v>
      </c>
      <c r="J31" s="49" t="s">
        <v>32</v>
      </c>
      <c r="K31" s="46" t="s">
        <v>33</v>
      </c>
      <c r="L31" s="445">
        <v>84031090</v>
      </c>
      <c r="M31" s="46" t="s">
        <v>34</v>
      </c>
      <c r="N31" s="148">
        <v>1000</v>
      </c>
      <c r="O31" s="431">
        <v>1400</v>
      </c>
      <c r="P31" s="148">
        <v>800</v>
      </c>
      <c r="Q31" s="46"/>
      <c r="R31" s="49">
        <f t="shared" si="3"/>
        <v>339.25</v>
      </c>
      <c r="S31" s="46">
        <v>295</v>
      </c>
      <c r="T31" s="4" t="s">
        <v>109</v>
      </c>
      <c r="U31" s="46"/>
      <c r="V31" s="49" t="s">
        <v>36</v>
      </c>
      <c r="W31" s="46">
        <v>800205</v>
      </c>
      <c r="X31" s="49" t="s">
        <v>37</v>
      </c>
      <c r="Y31" s="217">
        <v>45717</v>
      </c>
      <c r="Z31" s="217"/>
      <c r="AA31" s="46">
        <v>1</v>
      </c>
      <c r="AB31" s="49">
        <v>1</v>
      </c>
      <c r="AC31" s="49" t="s">
        <v>38</v>
      </c>
      <c r="AD31" s="133" t="s">
        <v>802</v>
      </c>
    </row>
    <row r="32" spans="1:30" s="82" customFormat="1" ht="15.6" x14ac:dyDescent="0.3">
      <c r="A32" s="52" t="s">
        <v>110</v>
      </c>
      <c r="B32" s="49">
        <v>802205</v>
      </c>
      <c r="C32" s="188" t="s">
        <v>592</v>
      </c>
      <c r="D32" s="438" t="s">
        <v>169</v>
      </c>
      <c r="E32" s="46" t="s">
        <v>586</v>
      </c>
      <c r="F32" s="544">
        <v>2817.02</v>
      </c>
      <c r="G32" s="556">
        <f t="shared" si="2"/>
        <v>3464.9346</v>
      </c>
      <c r="H32" s="214" t="s">
        <v>31</v>
      </c>
      <c r="I32" s="51">
        <v>10</v>
      </c>
      <c r="J32" s="49" t="s">
        <v>32</v>
      </c>
      <c r="K32" s="46" t="s">
        <v>33</v>
      </c>
      <c r="L32" s="445">
        <v>84031090</v>
      </c>
      <c r="M32" s="46" t="s">
        <v>34</v>
      </c>
      <c r="N32" s="148">
        <v>1000</v>
      </c>
      <c r="O32" s="431">
        <v>1400</v>
      </c>
      <c r="P32" s="148">
        <v>800</v>
      </c>
      <c r="Q32" s="46"/>
      <c r="R32" s="49">
        <f t="shared" ref="R32" si="8">S32*1.15</f>
        <v>339.25</v>
      </c>
      <c r="S32" s="46">
        <v>295</v>
      </c>
      <c r="T32" s="4" t="s">
        <v>109</v>
      </c>
      <c r="U32" s="46"/>
      <c r="V32" s="49" t="s">
        <v>36</v>
      </c>
      <c r="W32" s="46">
        <v>802205</v>
      </c>
      <c r="X32" s="49" t="s">
        <v>37</v>
      </c>
      <c r="Y32" s="217">
        <v>45717</v>
      </c>
      <c r="Z32" s="217"/>
      <c r="AA32" s="46">
        <v>1</v>
      </c>
      <c r="AB32" s="49">
        <v>1</v>
      </c>
      <c r="AC32" s="49" t="s">
        <v>38</v>
      </c>
      <c r="AD32" s="133" t="s">
        <v>802</v>
      </c>
    </row>
    <row r="33" spans="1:30" s="82" customFormat="1" ht="15.6" x14ac:dyDescent="0.3">
      <c r="A33" s="52" t="s">
        <v>113</v>
      </c>
      <c r="B33" s="49">
        <v>800206</v>
      </c>
      <c r="C33" s="188" t="s">
        <v>170</v>
      </c>
      <c r="D33" s="438" t="s">
        <v>171</v>
      </c>
      <c r="E33" s="46" t="s">
        <v>583</v>
      </c>
      <c r="F33" s="543">
        <v>3310.64</v>
      </c>
      <c r="G33" s="556">
        <f t="shared" si="2"/>
        <v>4072.0871999999999</v>
      </c>
      <c r="H33" s="214" t="s">
        <v>31</v>
      </c>
      <c r="I33" s="51">
        <v>10</v>
      </c>
      <c r="J33" s="49" t="s">
        <v>32</v>
      </c>
      <c r="K33" s="46" t="s">
        <v>33</v>
      </c>
      <c r="L33" s="445">
        <v>84031090</v>
      </c>
      <c r="M33" s="46" t="s">
        <v>34</v>
      </c>
      <c r="N33" s="148">
        <v>1000</v>
      </c>
      <c r="O33" s="431">
        <v>1650</v>
      </c>
      <c r="P33" s="148">
        <v>800</v>
      </c>
      <c r="Q33" s="46"/>
      <c r="R33" s="49">
        <f t="shared" si="3"/>
        <v>435.84999999999997</v>
      </c>
      <c r="S33" s="46">
        <v>379</v>
      </c>
      <c r="T33" s="4" t="s">
        <v>109</v>
      </c>
      <c r="U33" s="46"/>
      <c r="V33" s="49" t="s">
        <v>36</v>
      </c>
      <c r="W33" s="46">
        <v>800206</v>
      </c>
      <c r="X33" s="49" t="s">
        <v>37</v>
      </c>
      <c r="Y33" s="217">
        <v>45717</v>
      </c>
      <c r="Z33" s="217"/>
      <c r="AA33" s="46">
        <v>1</v>
      </c>
      <c r="AB33" s="49">
        <v>1</v>
      </c>
      <c r="AC33" s="49" t="s">
        <v>38</v>
      </c>
      <c r="AD33" s="133" t="s">
        <v>802</v>
      </c>
    </row>
    <row r="34" spans="1:30" s="82" customFormat="1" ht="15.6" x14ac:dyDescent="0.3">
      <c r="A34" s="52" t="s">
        <v>113</v>
      </c>
      <c r="B34" s="49">
        <v>802206</v>
      </c>
      <c r="C34" s="188" t="s">
        <v>593</v>
      </c>
      <c r="D34" s="438" t="s">
        <v>171</v>
      </c>
      <c r="E34" s="46" t="s">
        <v>586</v>
      </c>
      <c r="F34" s="544">
        <v>3310.64</v>
      </c>
      <c r="G34" s="556">
        <f t="shared" si="2"/>
        <v>4072.0871999999999</v>
      </c>
      <c r="H34" s="214" t="s">
        <v>31</v>
      </c>
      <c r="I34" s="51">
        <v>10</v>
      </c>
      <c r="J34" s="49" t="s">
        <v>32</v>
      </c>
      <c r="K34" s="46" t="s">
        <v>33</v>
      </c>
      <c r="L34" s="445">
        <v>84031090</v>
      </c>
      <c r="M34" s="46" t="s">
        <v>34</v>
      </c>
      <c r="N34" s="148">
        <v>1000</v>
      </c>
      <c r="O34" s="431">
        <v>1650</v>
      </c>
      <c r="P34" s="148">
        <v>800</v>
      </c>
      <c r="Q34" s="46"/>
      <c r="R34" s="49">
        <f t="shared" ref="R34" si="9">S34*1.15</f>
        <v>435.84999999999997</v>
      </c>
      <c r="S34" s="46">
        <v>379</v>
      </c>
      <c r="T34" s="4" t="s">
        <v>109</v>
      </c>
      <c r="U34" s="46"/>
      <c r="V34" s="49" t="s">
        <v>36</v>
      </c>
      <c r="W34" s="46">
        <v>802206</v>
      </c>
      <c r="X34" s="49" t="s">
        <v>37</v>
      </c>
      <c r="Y34" s="217">
        <v>45717</v>
      </c>
      <c r="Z34" s="217"/>
      <c r="AA34" s="46">
        <v>1</v>
      </c>
      <c r="AB34" s="49">
        <v>1</v>
      </c>
      <c r="AC34" s="49" t="s">
        <v>38</v>
      </c>
      <c r="AD34" s="133" t="s">
        <v>802</v>
      </c>
    </row>
    <row r="35" spans="1:30" s="82" customFormat="1" ht="15.6" x14ac:dyDescent="0.3">
      <c r="A35" s="52" t="s">
        <v>116</v>
      </c>
      <c r="B35" s="49">
        <v>800207</v>
      </c>
      <c r="C35" s="188" t="s">
        <v>172</v>
      </c>
      <c r="D35" s="438" t="s">
        <v>173</v>
      </c>
      <c r="E35" s="46" t="s">
        <v>583</v>
      </c>
      <c r="F35" s="543">
        <v>3548.94</v>
      </c>
      <c r="G35" s="556">
        <f t="shared" si="2"/>
        <v>4365.1962000000003</v>
      </c>
      <c r="H35" s="214" t="s">
        <v>31</v>
      </c>
      <c r="I35" s="51">
        <v>10</v>
      </c>
      <c r="J35" s="49" t="s">
        <v>32</v>
      </c>
      <c r="K35" s="46" t="s">
        <v>33</v>
      </c>
      <c r="L35" s="445">
        <v>84031090</v>
      </c>
      <c r="M35" s="46" t="s">
        <v>34</v>
      </c>
      <c r="N35" s="148">
        <v>1150</v>
      </c>
      <c r="O35" s="431">
        <v>1650</v>
      </c>
      <c r="P35" s="148">
        <v>750</v>
      </c>
      <c r="Q35" s="46"/>
      <c r="R35" s="49">
        <f t="shared" si="3"/>
        <v>477.24999999999994</v>
      </c>
      <c r="S35" s="46">
        <v>415</v>
      </c>
      <c r="T35" s="4" t="s">
        <v>109</v>
      </c>
      <c r="U35" s="46"/>
      <c r="V35" s="49" t="s">
        <v>36</v>
      </c>
      <c r="W35" s="46">
        <v>800207</v>
      </c>
      <c r="X35" s="49" t="s">
        <v>37</v>
      </c>
      <c r="Y35" s="217">
        <v>45717</v>
      </c>
      <c r="Z35" s="217"/>
      <c r="AA35" s="46">
        <v>1</v>
      </c>
      <c r="AB35" s="49">
        <v>1</v>
      </c>
      <c r="AC35" s="49" t="s">
        <v>38</v>
      </c>
      <c r="AD35" s="133" t="s">
        <v>802</v>
      </c>
    </row>
    <row r="36" spans="1:30" s="82" customFormat="1" ht="15.6" x14ac:dyDescent="0.3">
      <c r="A36" s="52" t="s">
        <v>116</v>
      </c>
      <c r="B36" s="49">
        <v>802207</v>
      </c>
      <c r="C36" s="188" t="s">
        <v>594</v>
      </c>
      <c r="D36" s="438" t="s">
        <v>173</v>
      </c>
      <c r="E36" s="46" t="s">
        <v>586</v>
      </c>
      <c r="F36" s="544">
        <v>3548.94</v>
      </c>
      <c r="G36" s="556">
        <f t="shared" si="2"/>
        <v>4365.1962000000003</v>
      </c>
      <c r="H36" s="214" t="s">
        <v>31</v>
      </c>
      <c r="I36" s="51">
        <v>10</v>
      </c>
      <c r="J36" s="49" t="s">
        <v>32</v>
      </c>
      <c r="K36" s="46" t="s">
        <v>33</v>
      </c>
      <c r="L36" s="445">
        <v>84031090</v>
      </c>
      <c r="M36" s="46" t="s">
        <v>34</v>
      </c>
      <c r="N36" s="148">
        <v>1150</v>
      </c>
      <c r="O36" s="431">
        <v>1650</v>
      </c>
      <c r="P36" s="148">
        <v>750</v>
      </c>
      <c r="Q36" s="46"/>
      <c r="R36" s="49">
        <f t="shared" ref="R36" si="10">S36*1.15</f>
        <v>477.24999999999994</v>
      </c>
      <c r="S36" s="46">
        <v>415</v>
      </c>
      <c r="T36" s="4" t="s">
        <v>109</v>
      </c>
      <c r="U36" s="46"/>
      <c r="V36" s="49" t="s">
        <v>36</v>
      </c>
      <c r="W36" s="46">
        <v>802207</v>
      </c>
      <c r="X36" s="49" t="s">
        <v>37</v>
      </c>
      <c r="Y36" s="217">
        <v>45717</v>
      </c>
      <c r="Z36" s="217"/>
      <c r="AA36" s="46">
        <v>1</v>
      </c>
      <c r="AB36" s="49">
        <v>1</v>
      </c>
      <c r="AC36" s="49" t="s">
        <v>38</v>
      </c>
      <c r="AD36" s="133" t="s">
        <v>802</v>
      </c>
    </row>
    <row r="37" spans="1:30" s="82" customFormat="1" ht="15.6" x14ac:dyDescent="0.3">
      <c r="A37" s="52" t="s">
        <v>126</v>
      </c>
      <c r="B37" s="49">
        <v>800208</v>
      </c>
      <c r="C37" s="188" t="s">
        <v>174</v>
      </c>
      <c r="D37" s="438" t="s">
        <v>175</v>
      </c>
      <c r="E37" s="46" t="s">
        <v>583</v>
      </c>
      <c r="F37" s="543">
        <v>2944.68</v>
      </c>
      <c r="G37" s="556">
        <f t="shared" si="2"/>
        <v>3621.9563999999996</v>
      </c>
      <c r="H37" s="214" t="s">
        <v>31</v>
      </c>
      <c r="I37" s="51">
        <v>10</v>
      </c>
      <c r="J37" s="49" t="s">
        <v>32</v>
      </c>
      <c r="K37" s="46" t="s">
        <v>33</v>
      </c>
      <c r="L37" s="445">
        <v>84031090</v>
      </c>
      <c r="M37" s="46" t="s">
        <v>34</v>
      </c>
      <c r="N37" s="148">
        <v>1000</v>
      </c>
      <c r="O37" s="431">
        <v>1400</v>
      </c>
      <c r="P37" s="148">
        <v>800</v>
      </c>
      <c r="Q37" s="46"/>
      <c r="R37" s="49">
        <f t="shared" si="3"/>
        <v>341.54999999999995</v>
      </c>
      <c r="S37" s="46">
        <v>297</v>
      </c>
      <c r="T37" s="4" t="s">
        <v>109</v>
      </c>
      <c r="U37" s="46"/>
      <c r="V37" s="49" t="s">
        <v>36</v>
      </c>
      <c r="W37" s="46">
        <v>800208</v>
      </c>
      <c r="X37" s="49" t="s">
        <v>37</v>
      </c>
      <c r="Y37" s="217">
        <v>45717</v>
      </c>
      <c r="Z37" s="217"/>
      <c r="AA37" s="46">
        <v>1</v>
      </c>
      <c r="AB37" s="49">
        <v>1</v>
      </c>
      <c r="AC37" s="49" t="s">
        <v>38</v>
      </c>
      <c r="AD37" s="133" t="s">
        <v>802</v>
      </c>
    </row>
    <row r="38" spans="1:30" s="82" customFormat="1" ht="15.6" x14ac:dyDescent="0.3">
      <c r="A38" s="52" t="s">
        <v>126</v>
      </c>
      <c r="B38" s="49">
        <v>802208</v>
      </c>
      <c r="C38" s="188" t="s">
        <v>595</v>
      </c>
      <c r="D38" s="438" t="s">
        <v>175</v>
      </c>
      <c r="E38" s="46" t="s">
        <v>586</v>
      </c>
      <c r="F38" s="544">
        <v>2944.68</v>
      </c>
      <c r="G38" s="556">
        <f t="shared" si="2"/>
        <v>3621.9563999999996</v>
      </c>
      <c r="H38" s="214" t="s">
        <v>31</v>
      </c>
      <c r="I38" s="51">
        <v>10</v>
      </c>
      <c r="J38" s="49" t="s">
        <v>32</v>
      </c>
      <c r="K38" s="46" t="s">
        <v>33</v>
      </c>
      <c r="L38" s="445">
        <v>84031090</v>
      </c>
      <c r="M38" s="46" t="s">
        <v>34</v>
      </c>
      <c r="N38" s="148">
        <v>1000</v>
      </c>
      <c r="O38" s="431">
        <v>1400</v>
      </c>
      <c r="P38" s="148">
        <v>800</v>
      </c>
      <c r="Q38" s="46"/>
      <c r="R38" s="49">
        <f t="shared" ref="R38" si="11">S38*1.15</f>
        <v>341.54999999999995</v>
      </c>
      <c r="S38" s="46">
        <v>297</v>
      </c>
      <c r="T38" s="4" t="s">
        <v>109</v>
      </c>
      <c r="U38" s="46"/>
      <c r="V38" s="49" t="s">
        <v>36</v>
      </c>
      <c r="W38" s="46">
        <v>802208</v>
      </c>
      <c r="X38" s="49" t="s">
        <v>37</v>
      </c>
      <c r="Y38" s="217">
        <v>45717</v>
      </c>
      <c r="Z38" s="217"/>
      <c r="AA38" s="46">
        <v>1</v>
      </c>
      <c r="AB38" s="49">
        <v>1</v>
      </c>
      <c r="AC38" s="49" t="s">
        <v>38</v>
      </c>
      <c r="AD38" s="133" t="s">
        <v>802</v>
      </c>
    </row>
    <row r="39" spans="1:30" s="82" customFormat="1" ht="15.6" x14ac:dyDescent="0.3">
      <c r="A39" s="52" t="s">
        <v>176</v>
      </c>
      <c r="B39" s="49">
        <v>800209</v>
      </c>
      <c r="C39" s="188" t="s">
        <v>177</v>
      </c>
      <c r="D39" s="438" t="s">
        <v>548</v>
      </c>
      <c r="E39" s="46" t="s">
        <v>583</v>
      </c>
      <c r="F39" s="543">
        <v>4089.36</v>
      </c>
      <c r="G39" s="556">
        <f t="shared" si="2"/>
        <v>5029.9128000000001</v>
      </c>
      <c r="H39" s="214" t="s">
        <v>31</v>
      </c>
      <c r="I39" s="51">
        <v>10</v>
      </c>
      <c r="J39" s="49" t="s">
        <v>32</v>
      </c>
      <c r="K39" s="46" t="s">
        <v>33</v>
      </c>
      <c r="L39" s="445">
        <v>84031090</v>
      </c>
      <c r="M39" s="46" t="s">
        <v>34</v>
      </c>
      <c r="N39" s="148">
        <v>1000</v>
      </c>
      <c r="O39" s="431">
        <v>1900</v>
      </c>
      <c r="P39" s="148">
        <v>800</v>
      </c>
      <c r="Q39" s="46"/>
      <c r="R39" s="49">
        <f t="shared" si="3"/>
        <v>500.24999999999994</v>
      </c>
      <c r="S39" s="448">
        <v>435</v>
      </c>
      <c r="T39" s="4" t="s">
        <v>35</v>
      </c>
      <c r="U39" s="46"/>
      <c r="V39" s="49" t="s">
        <v>36</v>
      </c>
      <c r="W39" s="46">
        <v>800209</v>
      </c>
      <c r="X39" s="49" t="s">
        <v>37</v>
      </c>
      <c r="Y39" s="217">
        <v>45717</v>
      </c>
      <c r="Z39" s="217"/>
      <c r="AA39" s="46">
        <v>1</v>
      </c>
      <c r="AB39" s="49">
        <v>1</v>
      </c>
      <c r="AC39" s="49" t="s">
        <v>38</v>
      </c>
      <c r="AD39" s="133" t="s">
        <v>802</v>
      </c>
    </row>
    <row r="40" spans="1:30" s="82" customFormat="1" ht="15.6" x14ac:dyDescent="0.3">
      <c r="A40" s="52" t="s">
        <v>176</v>
      </c>
      <c r="B40" s="49">
        <v>802209</v>
      </c>
      <c r="C40" s="188" t="s">
        <v>596</v>
      </c>
      <c r="D40" s="438" t="s">
        <v>548</v>
      </c>
      <c r="E40" s="46" t="s">
        <v>586</v>
      </c>
      <c r="F40" s="544">
        <v>4089.36</v>
      </c>
      <c r="G40" s="556">
        <f t="shared" si="2"/>
        <v>5029.9128000000001</v>
      </c>
      <c r="H40" s="214" t="s">
        <v>31</v>
      </c>
      <c r="I40" s="51">
        <v>10</v>
      </c>
      <c r="J40" s="49" t="s">
        <v>32</v>
      </c>
      <c r="K40" s="46" t="s">
        <v>33</v>
      </c>
      <c r="L40" s="445">
        <v>84031090</v>
      </c>
      <c r="M40" s="46" t="s">
        <v>34</v>
      </c>
      <c r="N40" s="148">
        <v>1000</v>
      </c>
      <c r="O40" s="431">
        <v>1900</v>
      </c>
      <c r="P40" s="148">
        <v>800</v>
      </c>
      <c r="Q40" s="46"/>
      <c r="R40" s="49">
        <f t="shared" ref="R40" si="12">S40*1.15</f>
        <v>500.24999999999994</v>
      </c>
      <c r="S40" s="448">
        <v>435</v>
      </c>
      <c r="T40" s="4" t="s">
        <v>35</v>
      </c>
      <c r="U40" s="46"/>
      <c r="V40" s="49" t="s">
        <v>36</v>
      </c>
      <c r="W40" s="46">
        <v>802209</v>
      </c>
      <c r="X40" s="49" t="s">
        <v>37</v>
      </c>
      <c r="Y40" s="217">
        <v>45717</v>
      </c>
      <c r="Z40" s="217"/>
      <c r="AA40" s="46">
        <v>1</v>
      </c>
      <c r="AB40" s="49">
        <v>1</v>
      </c>
      <c r="AC40" s="49" t="s">
        <v>38</v>
      </c>
      <c r="AD40" s="133" t="s">
        <v>802</v>
      </c>
    </row>
    <row r="41" spans="1:30" s="82" customFormat="1" ht="15.6" x14ac:dyDescent="0.3">
      <c r="A41" s="52" t="s">
        <v>178</v>
      </c>
      <c r="B41" s="49">
        <v>800210</v>
      </c>
      <c r="C41" s="188" t="s">
        <v>179</v>
      </c>
      <c r="D41" s="438" t="s">
        <v>549</v>
      </c>
      <c r="E41" s="46" t="s">
        <v>583</v>
      </c>
      <c r="F41" s="543">
        <v>4659.57</v>
      </c>
      <c r="G41" s="556">
        <f t="shared" si="2"/>
        <v>5731.2710999999999</v>
      </c>
      <c r="H41" s="214" t="s">
        <v>31</v>
      </c>
      <c r="I41" s="51">
        <v>10</v>
      </c>
      <c r="J41" s="49" t="s">
        <v>32</v>
      </c>
      <c r="K41" s="46" t="s">
        <v>33</v>
      </c>
      <c r="L41" s="445">
        <v>84031090</v>
      </c>
      <c r="M41" s="46" t="s">
        <v>34</v>
      </c>
      <c r="N41" s="148">
        <v>1150</v>
      </c>
      <c r="O41" s="431">
        <v>1900</v>
      </c>
      <c r="P41" s="148">
        <v>800</v>
      </c>
      <c r="Q41" s="46"/>
      <c r="R41" s="49">
        <f t="shared" si="3"/>
        <v>610.65</v>
      </c>
      <c r="S41" s="448">
        <v>531</v>
      </c>
      <c r="T41" s="4" t="s">
        <v>35</v>
      </c>
      <c r="U41" s="46"/>
      <c r="V41" s="49" t="s">
        <v>36</v>
      </c>
      <c r="W41" s="46">
        <v>800210</v>
      </c>
      <c r="X41" s="49" t="s">
        <v>37</v>
      </c>
      <c r="Y41" s="217">
        <v>45717</v>
      </c>
      <c r="Z41" s="217"/>
      <c r="AA41" s="46">
        <v>1</v>
      </c>
      <c r="AB41" s="49">
        <v>1</v>
      </c>
      <c r="AC41" s="49" t="s">
        <v>38</v>
      </c>
      <c r="AD41" s="133" t="s">
        <v>802</v>
      </c>
    </row>
    <row r="42" spans="1:30" s="82" customFormat="1" ht="15.6" x14ac:dyDescent="0.3">
      <c r="A42" s="52" t="s">
        <v>178</v>
      </c>
      <c r="B42" s="49">
        <v>802210</v>
      </c>
      <c r="C42" s="188" t="s">
        <v>597</v>
      </c>
      <c r="D42" s="438" t="s">
        <v>549</v>
      </c>
      <c r="E42" s="46" t="s">
        <v>586</v>
      </c>
      <c r="F42" s="544">
        <v>4659.57</v>
      </c>
      <c r="G42" s="556">
        <f t="shared" si="2"/>
        <v>5731.2710999999999</v>
      </c>
      <c r="H42" s="214" t="s">
        <v>31</v>
      </c>
      <c r="I42" s="51">
        <v>10</v>
      </c>
      <c r="J42" s="49" t="s">
        <v>32</v>
      </c>
      <c r="K42" s="46" t="s">
        <v>33</v>
      </c>
      <c r="L42" s="445">
        <v>84031090</v>
      </c>
      <c r="M42" s="46" t="s">
        <v>34</v>
      </c>
      <c r="N42" s="148">
        <v>1150</v>
      </c>
      <c r="O42" s="431">
        <v>1900</v>
      </c>
      <c r="P42" s="148">
        <v>800</v>
      </c>
      <c r="Q42" s="46"/>
      <c r="R42" s="49">
        <f t="shared" ref="R42" si="13">S42*1.15</f>
        <v>610.65</v>
      </c>
      <c r="S42" s="448">
        <v>531</v>
      </c>
      <c r="T42" s="4" t="s">
        <v>35</v>
      </c>
      <c r="U42" s="46"/>
      <c r="V42" s="49" t="s">
        <v>36</v>
      </c>
      <c r="W42" s="46">
        <v>802210</v>
      </c>
      <c r="X42" s="49" t="s">
        <v>37</v>
      </c>
      <c r="Y42" s="217">
        <v>45717</v>
      </c>
      <c r="Z42" s="217"/>
      <c r="AA42" s="46">
        <v>1</v>
      </c>
      <c r="AB42" s="49">
        <v>1</v>
      </c>
      <c r="AC42" s="49" t="s">
        <v>38</v>
      </c>
      <c r="AD42" s="133" t="s">
        <v>802</v>
      </c>
    </row>
    <row r="43" spans="1:30" s="82" customFormat="1" ht="15.6" x14ac:dyDescent="0.3">
      <c r="A43" s="52" t="s">
        <v>180</v>
      </c>
      <c r="B43" s="49">
        <v>800211</v>
      </c>
      <c r="C43" s="188" t="s">
        <v>181</v>
      </c>
      <c r="D43" s="438" t="s">
        <v>550</v>
      </c>
      <c r="E43" s="46" t="s">
        <v>583</v>
      </c>
      <c r="F43" s="543">
        <v>4702.13</v>
      </c>
      <c r="G43" s="556">
        <f t="shared" si="2"/>
        <v>5783.6198999999997</v>
      </c>
      <c r="H43" s="214" t="s">
        <v>31</v>
      </c>
      <c r="I43" s="51">
        <v>10</v>
      </c>
      <c r="J43" s="49" t="s">
        <v>32</v>
      </c>
      <c r="K43" s="46" t="s">
        <v>33</v>
      </c>
      <c r="L43" s="445">
        <v>84031090</v>
      </c>
      <c r="M43" s="46" t="s">
        <v>34</v>
      </c>
      <c r="N43" s="148">
        <v>1150</v>
      </c>
      <c r="O43" s="431">
        <v>1900</v>
      </c>
      <c r="P43" s="148">
        <v>800</v>
      </c>
      <c r="Q43" s="46"/>
      <c r="R43" s="49">
        <f t="shared" si="3"/>
        <v>617.54999999999995</v>
      </c>
      <c r="S43" s="448">
        <v>537</v>
      </c>
      <c r="T43" s="4" t="s">
        <v>35</v>
      </c>
      <c r="U43" s="46"/>
      <c r="V43" s="49" t="s">
        <v>36</v>
      </c>
      <c r="W43" s="46">
        <v>800211</v>
      </c>
      <c r="X43" s="49" t="s">
        <v>37</v>
      </c>
      <c r="Y43" s="217">
        <v>45717</v>
      </c>
      <c r="Z43" s="217"/>
      <c r="AA43" s="46">
        <v>1</v>
      </c>
      <c r="AB43" s="49">
        <v>1</v>
      </c>
      <c r="AC43" s="49" t="s">
        <v>38</v>
      </c>
      <c r="AD43" s="133" t="s">
        <v>802</v>
      </c>
    </row>
    <row r="44" spans="1:30" s="82" customFormat="1" ht="15.6" x14ac:dyDescent="0.3">
      <c r="A44" s="52" t="s">
        <v>180</v>
      </c>
      <c r="B44" s="49">
        <v>802211</v>
      </c>
      <c r="C44" s="188" t="s">
        <v>598</v>
      </c>
      <c r="D44" s="438" t="s">
        <v>550</v>
      </c>
      <c r="E44" s="46" t="s">
        <v>586</v>
      </c>
      <c r="F44" s="544">
        <v>4702.13</v>
      </c>
      <c r="G44" s="556">
        <f t="shared" si="2"/>
        <v>5783.6198999999997</v>
      </c>
      <c r="H44" s="214" t="s">
        <v>31</v>
      </c>
      <c r="I44" s="51">
        <v>10</v>
      </c>
      <c r="J44" s="49" t="s">
        <v>32</v>
      </c>
      <c r="K44" s="46" t="s">
        <v>33</v>
      </c>
      <c r="L44" s="445">
        <v>84031090</v>
      </c>
      <c r="M44" s="46" t="s">
        <v>34</v>
      </c>
      <c r="N44" s="148">
        <v>1150</v>
      </c>
      <c r="O44" s="431">
        <v>1900</v>
      </c>
      <c r="P44" s="148">
        <v>800</v>
      </c>
      <c r="Q44" s="46"/>
      <c r="R44" s="49">
        <f t="shared" ref="R44" si="14">S44*1.15</f>
        <v>617.54999999999995</v>
      </c>
      <c r="S44" s="448">
        <v>537</v>
      </c>
      <c r="T44" s="4" t="s">
        <v>35</v>
      </c>
      <c r="U44" s="46"/>
      <c r="V44" s="49" t="s">
        <v>36</v>
      </c>
      <c r="W44" s="46">
        <v>802211</v>
      </c>
      <c r="X44" s="49" t="s">
        <v>37</v>
      </c>
      <c r="Y44" s="217">
        <v>45717</v>
      </c>
      <c r="Z44" s="217"/>
      <c r="AA44" s="46">
        <v>1</v>
      </c>
      <c r="AB44" s="49">
        <v>1</v>
      </c>
      <c r="AC44" s="49" t="s">
        <v>38</v>
      </c>
      <c r="AD44" s="133" t="s">
        <v>802</v>
      </c>
    </row>
    <row r="45" spans="1:30" s="82" customFormat="1" ht="15.6" x14ac:dyDescent="0.3">
      <c r="A45" s="52" t="s">
        <v>182</v>
      </c>
      <c r="B45" s="49">
        <v>800212</v>
      </c>
      <c r="C45" s="188" t="s">
        <v>183</v>
      </c>
      <c r="D45" s="438" t="s">
        <v>551</v>
      </c>
      <c r="E45" s="46" t="s">
        <v>583</v>
      </c>
      <c r="F45" s="543">
        <v>5400</v>
      </c>
      <c r="G45" s="556">
        <f t="shared" si="2"/>
        <v>6642</v>
      </c>
      <c r="H45" s="214" t="s">
        <v>31</v>
      </c>
      <c r="I45" s="51">
        <v>10</v>
      </c>
      <c r="J45" s="49" t="s">
        <v>32</v>
      </c>
      <c r="K45" s="46" t="s">
        <v>33</v>
      </c>
      <c r="L45" s="445">
        <v>84031090</v>
      </c>
      <c r="M45" s="46" t="s">
        <v>34</v>
      </c>
      <c r="N45" s="148">
        <v>1150</v>
      </c>
      <c r="O45" s="431">
        <v>2000</v>
      </c>
      <c r="P45" s="148">
        <v>800</v>
      </c>
      <c r="Q45" s="46"/>
      <c r="R45" s="49">
        <f t="shared" si="3"/>
        <v>685.4</v>
      </c>
      <c r="S45" s="448">
        <v>596</v>
      </c>
      <c r="T45" s="4" t="s">
        <v>35</v>
      </c>
      <c r="U45" s="46"/>
      <c r="V45" s="49" t="s">
        <v>36</v>
      </c>
      <c r="W45" s="46">
        <v>800212</v>
      </c>
      <c r="X45" s="49" t="s">
        <v>37</v>
      </c>
      <c r="Y45" s="217">
        <v>45717</v>
      </c>
      <c r="Z45" s="217"/>
      <c r="AA45" s="46">
        <v>1</v>
      </c>
      <c r="AB45" s="49">
        <v>1</v>
      </c>
      <c r="AC45" s="49" t="s">
        <v>38</v>
      </c>
      <c r="AD45" s="133" t="s">
        <v>802</v>
      </c>
    </row>
    <row r="46" spans="1:30" s="82" customFormat="1" ht="15.6" x14ac:dyDescent="0.3">
      <c r="A46" s="52" t="s">
        <v>182</v>
      </c>
      <c r="B46" s="49">
        <v>802212</v>
      </c>
      <c r="C46" s="188" t="s">
        <v>599</v>
      </c>
      <c r="D46" s="438" t="s">
        <v>551</v>
      </c>
      <c r="E46" s="46" t="s">
        <v>586</v>
      </c>
      <c r="F46" s="544">
        <v>5400</v>
      </c>
      <c r="G46" s="556">
        <f t="shared" si="2"/>
        <v>6642</v>
      </c>
      <c r="H46" s="214" t="s">
        <v>31</v>
      </c>
      <c r="I46" s="51">
        <v>10</v>
      </c>
      <c r="J46" s="49" t="s">
        <v>32</v>
      </c>
      <c r="K46" s="46" t="s">
        <v>33</v>
      </c>
      <c r="L46" s="445">
        <v>84031090</v>
      </c>
      <c r="M46" s="46" t="s">
        <v>34</v>
      </c>
      <c r="N46" s="148">
        <v>1150</v>
      </c>
      <c r="O46" s="431">
        <v>2000</v>
      </c>
      <c r="P46" s="148">
        <v>800</v>
      </c>
      <c r="Q46" s="46"/>
      <c r="R46" s="49">
        <v>685.4</v>
      </c>
      <c r="S46" s="448">
        <v>596</v>
      </c>
      <c r="T46" s="4" t="s">
        <v>35</v>
      </c>
      <c r="U46" s="46"/>
      <c r="V46" s="49" t="s">
        <v>36</v>
      </c>
      <c r="W46" s="46">
        <v>802212</v>
      </c>
      <c r="X46" s="49" t="s">
        <v>37</v>
      </c>
      <c r="Y46" s="217">
        <v>45717</v>
      </c>
      <c r="Z46" s="217"/>
      <c r="AA46" s="46">
        <v>1</v>
      </c>
      <c r="AB46" s="49">
        <v>1</v>
      </c>
      <c r="AC46" s="49" t="s">
        <v>38</v>
      </c>
      <c r="AD46" s="133" t="s">
        <v>802</v>
      </c>
    </row>
    <row r="47" spans="1:30" s="104" customFormat="1" ht="15.6" x14ac:dyDescent="0.3">
      <c r="A47" s="108" t="s">
        <v>881</v>
      </c>
      <c r="B47" s="102">
        <v>800125</v>
      </c>
      <c r="C47" s="439">
        <v>8595183322817</v>
      </c>
      <c r="D47" s="211" t="s">
        <v>882</v>
      </c>
      <c r="E47" s="167" t="s">
        <v>583</v>
      </c>
      <c r="F47" s="543">
        <v>6655.32</v>
      </c>
      <c r="G47" s="556">
        <f t="shared" si="2"/>
        <v>8186.0436</v>
      </c>
      <c r="H47" s="442" t="s">
        <v>31</v>
      </c>
      <c r="I47" s="103">
        <v>10</v>
      </c>
      <c r="J47" s="102" t="s">
        <v>32</v>
      </c>
      <c r="K47" s="167" t="s">
        <v>33</v>
      </c>
      <c r="L47" s="446">
        <v>84031090</v>
      </c>
      <c r="M47" s="167" t="s">
        <v>34</v>
      </c>
      <c r="N47" s="148"/>
      <c r="O47" s="431"/>
      <c r="P47" s="148"/>
      <c r="Q47" s="167"/>
      <c r="R47" s="102"/>
      <c r="S47" s="432"/>
      <c r="T47" s="449"/>
      <c r="U47" s="167"/>
      <c r="V47" s="102" t="s">
        <v>36</v>
      </c>
      <c r="W47" s="167">
        <f>B47</f>
        <v>800125</v>
      </c>
      <c r="X47" s="102" t="s">
        <v>37</v>
      </c>
      <c r="Y47" s="547">
        <v>45717</v>
      </c>
      <c r="Z47" s="217"/>
      <c r="AA47" s="167">
        <v>1</v>
      </c>
      <c r="AB47" s="102">
        <v>1</v>
      </c>
      <c r="AC47" s="49" t="s">
        <v>38</v>
      </c>
      <c r="AD47" s="433" t="s">
        <v>802</v>
      </c>
    </row>
    <row r="48" spans="1:30" s="104" customFormat="1" ht="16.2" thickBot="1" x14ac:dyDescent="0.35">
      <c r="A48" s="224" t="s">
        <v>881</v>
      </c>
      <c r="B48" s="435" t="s">
        <v>1063</v>
      </c>
      <c r="C48" s="440">
        <v>8595183322824</v>
      </c>
      <c r="D48" s="436" t="s">
        <v>882</v>
      </c>
      <c r="E48" s="227" t="s">
        <v>586</v>
      </c>
      <c r="F48" s="545">
        <v>6655.32</v>
      </c>
      <c r="G48" s="557">
        <f t="shared" si="2"/>
        <v>8186.0436</v>
      </c>
      <c r="H48" s="443" t="s">
        <v>885</v>
      </c>
      <c r="I48" s="223">
        <v>10</v>
      </c>
      <c r="J48" s="195" t="s">
        <v>32</v>
      </c>
      <c r="K48" s="227" t="s">
        <v>33</v>
      </c>
      <c r="L48" s="446">
        <v>84031090</v>
      </c>
      <c r="M48" s="227" t="s">
        <v>34</v>
      </c>
      <c r="N48" s="195"/>
      <c r="O48" s="227"/>
      <c r="P48" s="195"/>
      <c r="Q48" s="227"/>
      <c r="R48" s="195"/>
      <c r="S48" s="227"/>
      <c r="T48" s="195"/>
      <c r="U48" s="227"/>
      <c r="V48" s="195" t="s">
        <v>36</v>
      </c>
      <c r="W48" s="227" t="str">
        <f>B48</f>
        <v>802125</v>
      </c>
      <c r="X48" s="195" t="s">
        <v>37</v>
      </c>
      <c r="Y48" s="548">
        <v>45717</v>
      </c>
      <c r="Z48" s="218"/>
      <c r="AA48" s="227">
        <v>1</v>
      </c>
      <c r="AB48" s="195">
        <v>1</v>
      </c>
      <c r="AC48" s="53" t="s">
        <v>38</v>
      </c>
      <c r="AD48" s="434" t="s">
        <v>802</v>
      </c>
    </row>
    <row r="49" spans="1:30" s="82" customFormat="1" x14ac:dyDescent="0.3">
      <c r="A49" s="46"/>
      <c r="B49" s="83" t="s">
        <v>637</v>
      </c>
      <c r="C49" s="46"/>
      <c r="E49" s="46"/>
      <c r="F49" s="546"/>
      <c r="H49" s="83"/>
      <c r="I49" s="84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1:30" s="82" customFormat="1" x14ac:dyDescent="0.3">
      <c r="A50" s="46"/>
      <c r="B50" s="83"/>
      <c r="C50" s="46"/>
      <c r="E50" s="46"/>
      <c r="H50" s="83"/>
      <c r="I50" s="84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s="82" customFormat="1" x14ac:dyDescent="0.3">
      <c r="A51" s="46"/>
      <c r="B51" s="83"/>
      <c r="C51" s="46"/>
      <c r="E51" s="46"/>
      <c r="H51" s="83"/>
      <c r="I51" s="84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1:30" s="82" customFormat="1" x14ac:dyDescent="0.3">
      <c r="A52" s="46"/>
      <c r="B52" s="83"/>
      <c r="C52" s="46"/>
      <c r="E52" s="46"/>
      <c r="H52" s="83"/>
      <c r="I52" s="84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1:30" s="82" customFormat="1" x14ac:dyDescent="0.3">
      <c r="A53" s="46"/>
      <c r="B53" s="83"/>
      <c r="C53" s="46"/>
      <c r="E53" s="46"/>
      <c r="H53" s="83"/>
      <c r="I53" s="84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1:30" s="82" customFormat="1" x14ac:dyDescent="0.3">
      <c r="A54" s="46"/>
      <c r="B54" s="83"/>
      <c r="C54" s="46"/>
      <c r="E54" s="46"/>
      <c r="H54" s="83"/>
      <c r="I54" s="84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1:30" s="82" customFormat="1" x14ac:dyDescent="0.3">
      <c r="A55" s="46"/>
      <c r="B55" s="83"/>
      <c r="C55" s="46"/>
      <c r="E55" s="46"/>
      <c r="H55" s="83"/>
      <c r="I55" s="84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 spans="1:30" s="82" customFormat="1" x14ac:dyDescent="0.3">
      <c r="A56" s="46"/>
      <c r="B56" s="83"/>
      <c r="C56" s="46"/>
      <c r="E56" s="46"/>
      <c r="H56" s="83"/>
      <c r="I56" s="84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0" s="82" customFormat="1" x14ac:dyDescent="0.3">
      <c r="A57" s="46"/>
      <c r="B57" s="83"/>
      <c r="C57" s="46"/>
      <c r="E57" s="46"/>
      <c r="H57" s="83"/>
      <c r="I57" s="84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 spans="1:30" s="82" customFormat="1" x14ac:dyDescent="0.3">
      <c r="A58" s="46"/>
      <c r="B58" s="83"/>
      <c r="C58" s="46"/>
      <c r="E58" s="46"/>
      <c r="H58" s="83"/>
      <c r="I58" s="84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 spans="1:30" s="82" customFormat="1" x14ac:dyDescent="0.3">
      <c r="A59" s="46"/>
      <c r="B59" s="83"/>
      <c r="C59" s="46"/>
      <c r="E59" s="46"/>
      <c r="H59" s="83"/>
      <c r="I59" s="84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s="82" customFormat="1" x14ac:dyDescent="0.3">
      <c r="A60" s="46"/>
      <c r="B60" s="83"/>
      <c r="C60" s="46"/>
      <c r="E60" s="46"/>
      <c r="H60" s="83"/>
      <c r="I60" s="84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 spans="1:30" s="82" customFormat="1" x14ac:dyDescent="0.3">
      <c r="A61" s="46"/>
      <c r="B61" s="83"/>
      <c r="C61" s="46"/>
      <c r="E61" s="46"/>
      <c r="H61" s="83"/>
      <c r="I61" s="84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1:30" s="82" customFormat="1" x14ac:dyDescent="0.3">
      <c r="A62" s="46"/>
      <c r="B62" s="83"/>
      <c r="C62" s="46"/>
      <c r="E62" s="46"/>
      <c r="H62" s="83"/>
      <c r="I62" s="84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 spans="1:30" s="82" customFormat="1" x14ac:dyDescent="0.3">
      <c r="A63" s="46"/>
      <c r="B63" s="83"/>
      <c r="C63" s="46"/>
      <c r="E63" s="46"/>
      <c r="H63" s="83"/>
      <c r="I63" s="84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</row>
    <row r="64" spans="1:30" s="82" customFormat="1" x14ac:dyDescent="0.3">
      <c r="A64" s="46"/>
      <c r="B64" s="83"/>
      <c r="C64" s="46"/>
      <c r="E64" s="46"/>
      <c r="H64" s="83"/>
      <c r="I64" s="84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 spans="1:30" s="82" customFormat="1" x14ac:dyDescent="0.3">
      <c r="A65" s="46"/>
      <c r="B65" s="83"/>
      <c r="C65" s="46"/>
      <c r="E65" s="46"/>
      <c r="H65" s="83"/>
      <c r="I65" s="84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1:30" s="82" customFormat="1" x14ac:dyDescent="0.3">
      <c r="A66" s="46"/>
      <c r="B66" s="83"/>
      <c r="C66" s="46"/>
      <c r="E66" s="46"/>
      <c r="H66" s="83"/>
      <c r="I66" s="84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1:30" s="82" customFormat="1" x14ac:dyDescent="0.3">
      <c r="A67" s="46"/>
      <c r="B67" s="83"/>
      <c r="C67" s="46"/>
      <c r="E67" s="46"/>
      <c r="H67" s="83"/>
      <c r="I67" s="84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s="82" customFormat="1" x14ac:dyDescent="0.3">
      <c r="A68" s="46"/>
      <c r="B68" s="83"/>
      <c r="C68" s="46"/>
      <c r="E68" s="46"/>
      <c r="H68" s="83"/>
      <c r="I68" s="84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s="82" customFormat="1" x14ac:dyDescent="0.3">
      <c r="A69" s="46"/>
      <c r="B69" s="83"/>
      <c r="C69" s="46"/>
      <c r="E69" s="46"/>
      <c r="H69" s="83"/>
      <c r="I69" s="84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spans="1:30" s="82" customFormat="1" x14ac:dyDescent="0.3">
      <c r="A70" s="46"/>
      <c r="B70" s="83"/>
      <c r="C70" s="46"/>
      <c r="E70" s="46"/>
      <c r="H70" s="83"/>
      <c r="I70" s="84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1:30" s="82" customFormat="1" x14ac:dyDescent="0.3">
      <c r="A71" s="46"/>
      <c r="B71" s="83"/>
      <c r="C71" s="46"/>
      <c r="E71" s="46"/>
      <c r="H71" s="83"/>
      <c r="I71" s="84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1:30" s="82" customFormat="1" x14ac:dyDescent="0.3">
      <c r="A72" s="46"/>
      <c r="B72" s="83"/>
      <c r="C72" s="46"/>
      <c r="E72" s="46"/>
      <c r="H72" s="83"/>
      <c r="I72" s="84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1:30" s="82" customFormat="1" x14ac:dyDescent="0.3">
      <c r="A73" s="46"/>
      <c r="B73" s="83"/>
      <c r="C73" s="46"/>
      <c r="E73" s="46"/>
      <c r="H73" s="83"/>
      <c r="I73" s="84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1:30" s="82" customFormat="1" x14ac:dyDescent="0.3">
      <c r="A74" s="46"/>
      <c r="B74" s="83"/>
      <c r="C74" s="46"/>
      <c r="E74" s="46"/>
      <c r="H74" s="83"/>
      <c r="I74" s="84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1:30" s="82" customFormat="1" x14ac:dyDescent="0.3">
      <c r="A75" s="46"/>
      <c r="B75" s="83"/>
      <c r="C75" s="46"/>
      <c r="E75" s="46"/>
      <c r="H75" s="83"/>
      <c r="I75" s="84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s="82" customFormat="1" x14ac:dyDescent="0.3">
      <c r="A76" s="46"/>
      <c r="B76" s="83"/>
      <c r="C76" s="46"/>
      <c r="E76" s="46"/>
      <c r="H76" s="83"/>
      <c r="I76" s="84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1:30" s="82" customFormat="1" x14ac:dyDescent="0.3">
      <c r="A77" s="46"/>
      <c r="B77" s="83"/>
      <c r="C77" s="46"/>
      <c r="E77" s="46"/>
      <c r="H77" s="83"/>
      <c r="I77" s="84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1:30" s="82" customFormat="1" x14ac:dyDescent="0.3">
      <c r="A78" s="46"/>
      <c r="B78" s="83"/>
      <c r="C78" s="46"/>
      <c r="E78" s="46"/>
      <c r="H78" s="83"/>
      <c r="I78" s="84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1:30" s="82" customFormat="1" x14ac:dyDescent="0.3">
      <c r="A79" s="46"/>
      <c r="B79" s="83"/>
      <c r="C79" s="46"/>
      <c r="E79" s="46"/>
      <c r="H79" s="83"/>
      <c r="I79" s="84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1:30" s="82" customFormat="1" x14ac:dyDescent="0.3">
      <c r="A80" s="46"/>
      <c r="B80" s="83"/>
      <c r="C80" s="46"/>
      <c r="E80" s="46"/>
      <c r="H80" s="83"/>
      <c r="I80" s="84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1:30" s="82" customFormat="1" x14ac:dyDescent="0.3">
      <c r="A81" s="46"/>
      <c r="B81" s="83"/>
      <c r="C81" s="46"/>
      <c r="E81" s="46"/>
      <c r="H81" s="83"/>
      <c r="I81" s="84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1:30" s="82" customFormat="1" x14ac:dyDescent="0.3">
      <c r="A82" s="46"/>
      <c r="B82" s="83"/>
      <c r="C82" s="46"/>
      <c r="E82" s="46"/>
      <c r="H82" s="83"/>
      <c r="I82" s="84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1:30" s="82" customFormat="1" x14ac:dyDescent="0.3">
      <c r="A83" s="46"/>
      <c r="B83" s="83"/>
      <c r="C83" s="46"/>
      <c r="E83" s="46"/>
      <c r="H83" s="83"/>
      <c r="I83" s="84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1:30" s="82" customFormat="1" x14ac:dyDescent="0.3">
      <c r="A84" s="46"/>
      <c r="B84" s="83"/>
      <c r="C84" s="46"/>
      <c r="E84" s="46"/>
      <c r="H84" s="83"/>
      <c r="I84" s="84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1:30" s="82" customFormat="1" x14ac:dyDescent="0.3">
      <c r="A85" s="46"/>
      <c r="B85" s="83"/>
      <c r="C85" s="46"/>
      <c r="E85" s="46"/>
      <c r="H85" s="83"/>
      <c r="I85" s="84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1:30" s="82" customFormat="1" x14ac:dyDescent="0.3">
      <c r="A86" s="46"/>
      <c r="B86" s="83"/>
      <c r="C86" s="46"/>
      <c r="E86" s="46"/>
      <c r="H86" s="83"/>
      <c r="I86" s="84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1:30" s="82" customFormat="1" x14ac:dyDescent="0.3">
      <c r="A87" s="46"/>
      <c r="B87" s="83"/>
      <c r="C87" s="46"/>
      <c r="E87" s="46"/>
      <c r="H87" s="83"/>
      <c r="I87" s="84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1:30" s="82" customFormat="1" x14ac:dyDescent="0.3">
      <c r="A88" s="46"/>
      <c r="B88" s="83"/>
      <c r="C88" s="46"/>
      <c r="E88" s="46"/>
      <c r="H88" s="83"/>
      <c r="I88" s="84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1:30" s="82" customFormat="1" x14ac:dyDescent="0.3">
      <c r="A89" s="46"/>
      <c r="B89" s="83"/>
      <c r="C89" s="46"/>
      <c r="E89" s="46"/>
      <c r="H89" s="83"/>
      <c r="I89" s="84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1:30" s="82" customFormat="1" x14ac:dyDescent="0.3">
      <c r="A90" s="46"/>
      <c r="B90" s="83"/>
      <c r="C90" s="46"/>
      <c r="E90" s="46"/>
      <c r="H90" s="83"/>
      <c r="I90" s="84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1:30" s="82" customFormat="1" x14ac:dyDescent="0.3">
      <c r="A91" s="46"/>
      <c r="B91" s="83"/>
      <c r="C91" s="46"/>
      <c r="E91" s="46"/>
      <c r="H91" s="83"/>
      <c r="I91" s="84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1:30" s="82" customFormat="1" x14ac:dyDescent="0.3">
      <c r="A92" s="46"/>
      <c r="B92" s="83"/>
      <c r="C92" s="46"/>
      <c r="E92" s="46"/>
      <c r="H92" s="83"/>
      <c r="I92" s="84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1:30" s="82" customFormat="1" x14ac:dyDescent="0.3">
      <c r="A93" s="46"/>
      <c r="B93" s="83"/>
      <c r="C93" s="46"/>
      <c r="E93" s="46"/>
      <c r="H93" s="83"/>
      <c r="I93" s="84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 spans="1:30" s="82" customFormat="1" x14ac:dyDescent="0.3">
      <c r="A94" s="46"/>
      <c r="B94" s="83"/>
      <c r="C94" s="46"/>
      <c r="E94" s="46"/>
      <c r="H94" s="83"/>
      <c r="I94" s="84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1:30" s="82" customFormat="1" x14ac:dyDescent="0.3">
      <c r="A95" s="46"/>
      <c r="B95" s="83"/>
      <c r="C95" s="46"/>
      <c r="E95" s="46"/>
      <c r="H95" s="83"/>
      <c r="I95" s="84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 spans="1:30" s="82" customFormat="1" x14ac:dyDescent="0.3">
      <c r="A96" s="46"/>
      <c r="B96" s="83"/>
      <c r="C96" s="46"/>
      <c r="E96" s="46"/>
      <c r="H96" s="83"/>
      <c r="I96" s="84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1:30" s="82" customFormat="1" x14ac:dyDescent="0.3">
      <c r="A97" s="46"/>
      <c r="B97" s="83"/>
      <c r="C97" s="46"/>
      <c r="E97" s="46"/>
      <c r="H97" s="83"/>
      <c r="I97" s="84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1:30" s="82" customFormat="1" x14ac:dyDescent="0.3">
      <c r="A98" s="46"/>
      <c r="B98" s="83"/>
      <c r="C98" s="46"/>
      <c r="E98" s="46"/>
      <c r="H98" s="83"/>
      <c r="I98" s="84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 spans="1:30" s="82" customFormat="1" x14ac:dyDescent="0.3">
      <c r="A99" s="46"/>
      <c r="B99" s="83"/>
      <c r="C99" s="46"/>
      <c r="E99" s="46"/>
      <c r="F99"/>
      <c r="H99" s="83"/>
      <c r="I99" s="84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</row>
    <row r="100" spans="1:30" s="82" customFormat="1" x14ac:dyDescent="0.3">
      <c r="A100" s="46"/>
      <c r="B100" s="83"/>
      <c r="C100" s="46"/>
      <c r="E100" s="46"/>
      <c r="F100"/>
      <c r="H100" s="83"/>
      <c r="I100" s="84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 spans="1:30" s="82" customFormat="1" x14ac:dyDescent="0.3">
      <c r="A101" s="46"/>
      <c r="B101" s="83"/>
      <c r="C101" s="46"/>
      <c r="E101" s="46"/>
      <c r="F101"/>
      <c r="G101"/>
      <c r="H101" s="83"/>
      <c r="I101" s="84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</sheetData>
  <phoneticPr fontId="26" type="noConversion"/>
  <hyperlinks>
    <hyperlink ref="AD6:AD18" r:id="rId1" display="markova@qtermo.cz" xr:uid="{B2BC8ED6-6B11-401E-80A2-C3BE1B47F304}"/>
    <hyperlink ref="AD21" r:id="rId2" display="markova@qtermo.cz" xr:uid="{5FAB4140-C46C-448F-BDB1-80C91D955A46}"/>
    <hyperlink ref="AD23:AD43" r:id="rId3" display="markova@qtermo.cz" xr:uid="{71883961-1D16-49D4-98DD-794F5B6DD985}"/>
    <hyperlink ref="AD45" r:id="rId4" display="markova@qtermo.cz" xr:uid="{708F5E86-75D3-4BF7-A0A8-67088C7E1C64}"/>
    <hyperlink ref="AD5" r:id="rId5" display="markova@qtermo.cz" xr:uid="{2F34911C-4E8F-4E83-BD4F-B81ADB91315A}"/>
    <hyperlink ref="AD22" r:id="rId6" display="markova@qtermo.cz" xr:uid="{FD56176E-B476-4D68-9E9D-81EE849F06F3}"/>
    <hyperlink ref="AD24" r:id="rId7" display="markova@qtermo.cz" xr:uid="{A0F9D577-D289-4F0E-8088-CAB7D9EC4427}"/>
    <hyperlink ref="AD26" r:id="rId8" display="markova@qtermo.cz" xr:uid="{E761252C-73FD-4135-8797-E3B15BC1CC2F}"/>
    <hyperlink ref="AD28" r:id="rId9" display="markova@qtermo.cz" xr:uid="{96EF924C-7AAE-4782-B0E7-B5F70D074EE7}"/>
    <hyperlink ref="AD30" r:id="rId10" display="markova@qtermo.cz" xr:uid="{B1F54125-3BD7-47EB-ACED-7B94944E99D5}"/>
    <hyperlink ref="AD32" r:id="rId11" display="markova@qtermo.cz" xr:uid="{BA866C33-C5F5-4C42-92CE-5259D1BC6BA5}"/>
    <hyperlink ref="AD34" r:id="rId12" display="markova@qtermo.cz" xr:uid="{9095DD27-2999-485D-9C75-A8356754E8AE}"/>
    <hyperlink ref="AD36" r:id="rId13" display="markova@qtermo.cz" xr:uid="{9CB7DBBD-C932-47BD-A4E1-3D6B31533ADA}"/>
    <hyperlink ref="AD38" r:id="rId14" display="markova@qtermo.cz" xr:uid="{61518BB5-6077-4C10-9B28-F7FB2154D127}"/>
    <hyperlink ref="AD40" r:id="rId15" display="markova@qtermo.cz" xr:uid="{C039CB19-2E8F-4DA6-ABC6-25537A42439B}"/>
    <hyperlink ref="AD42" r:id="rId16" display="markova@qtermo.cz" xr:uid="{5D210CFE-7627-4A7C-82EC-EA72F4691274}"/>
    <hyperlink ref="AD44" r:id="rId17" display="markova@qtermo.cz" xr:uid="{72BD1198-AB30-4819-BE38-9BA79E1B20DA}"/>
    <hyperlink ref="AD19" r:id="rId18" display="markova@qtermo.cz" xr:uid="{835736D3-DBA4-45DE-830F-BFE9F6BB6001}"/>
    <hyperlink ref="AD9:AD10" r:id="rId19" display="markova@qtermo.cz" xr:uid="{4796EB8A-12AA-487E-87A8-27519E4FED9E}"/>
    <hyperlink ref="AD11" r:id="rId20" display="markova@qtermo.cz" xr:uid="{A368471F-85AC-4A70-9AD6-CDEC9475B857}"/>
  </hyperlinks>
  <pageMargins left="0.7" right="0.7" top="0.75" bottom="0.75" header="0.3" footer="0.3"/>
  <pageSetup paperSize="9" scale="70" orientation="landscape" verticalDpi="300" r:id="rId21"/>
  <colBreaks count="1" manualBreakCount="1">
    <brk id="7" max="1048575" man="1"/>
  </colBreak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9"/>
  <sheetViews>
    <sheetView zoomScale="90" zoomScaleNormal="90" workbookViewId="0">
      <pane xSplit="1" topLeftCell="B1" activePane="topRight" state="frozen"/>
      <selection pane="topRight" activeCell="F87" sqref="F87"/>
    </sheetView>
  </sheetViews>
  <sheetFormatPr defaultRowHeight="14.4" x14ac:dyDescent="0.3"/>
  <cols>
    <col min="1" max="1" width="23" style="72" customWidth="1"/>
    <col min="2" max="2" width="21.44140625" style="72" customWidth="1"/>
    <col min="3" max="3" width="17" style="425" customWidth="1"/>
    <col min="4" max="4" width="107.109375" style="73" customWidth="1"/>
    <col min="5" max="5" width="14.109375" style="73" customWidth="1"/>
    <col min="6" max="7" width="17.5546875" style="72" customWidth="1"/>
    <col min="8" max="8" width="17.33203125" style="74" customWidth="1"/>
    <col min="9" max="9" width="17.44140625" style="75" customWidth="1"/>
    <col min="10" max="11" width="8.88671875" style="72"/>
    <col min="12" max="12" width="17.5546875" style="72" customWidth="1"/>
    <col min="13" max="17" width="8.88671875" style="72"/>
    <col min="18" max="18" width="10.33203125" style="72" customWidth="1"/>
    <col min="19" max="19" width="10.44140625" style="72" customWidth="1"/>
    <col min="20" max="20" width="17.33203125" style="72" customWidth="1"/>
    <col min="21" max="21" width="9.6640625" style="72" customWidth="1"/>
    <col min="22" max="22" width="35.109375" style="72" customWidth="1"/>
    <col min="23" max="23" width="17.44140625" style="72" customWidth="1"/>
    <col min="24" max="24" width="11.44140625" style="72" customWidth="1"/>
    <col min="25" max="25" width="12.44140625" style="72" customWidth="1"/>
    <col min="26" max="26" width="11.6640625" style="72" customWidth="1"/>
    <col min="27" max="28" width="10.5546875" style="72" customWidth="1"/>
    <col min="29" max="29" width="17.6640625" style="72" customWidth="1"/>
    <col min="30" max="30" width="26" style="72" customWidth="1"/>
  </cols>
  <sheetData>
    <row r="1" spans="1:30" s="105" customFormat="1" ht="56.25" customHeight="1" thickBot="1" x14ac:dyDescent="0.35">
      <c r="B1"/>
      <c r="C1" s="425"/>
      <c r="D1"/>
      <c r="E1"/>
      <c r="F1" s="496"/>
      <c r="G1" s="504" t="s">
        <v>1067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52.5" customHeight="1" thickBot="1" x14ac:dyDescent="0.35">
      <c r="A2" s="16" t="s">
        <v>0</v>
      </c>
      <c r="B2" s="17" t="s">
        <v>1</v>
      </c>
      <c r="C2" s="426" t="s">
        <v>2</v>
      </c>
      <c r="D2" s="18" t="s">
        <v>3</v>
      </c>
      <c r="E2" s="85" t="s">
        <v>582</v>
      </c>
      <c r="F2" s="87" t="s">
        <v>1072</v>
      </c>
      <c r="G2" s="19" t="s">
        <v>1073</v>
      </c>
      <c r="H2" s="20" t="s">
        <v>4</v>
      </c>
      <c r="I2" s="21" t="s">
        <v>5</v>
      </c>
      <c r="J2" s="22" t="s">
        <v>6</v>
      </c>
      <c r="K2" s="22" t="s">
        <v>7</v>
      </c>
      <c r="L2" s="22" t="s">
        <v>8</v>
      </c>
      <c r="M2" s="22" t="s">
        <v>9</v>
      </c>
      <c r="N2" s="22" t="s">
        <v>10</v>
      </c>
      <c r="O2" s="22" t="s">
        <v>11</v>
      </c>
      <c r="P2" s="22" t="s">
        <v>12</v>
      </c>
      <c r="Q2" s="22" t="s">
        <v>13</v>
      </c>
      <c r="R2" s="23" t="s">
        <v>14</v>
      </c>
      <c r="S2" s="23" t="s">
        <v>15</v>
      </c>
      <c r="T2" s="22" t="s">
        <v>16</v>
      </c>
      <c r="U2" s="22" t="s">
        <v>17</v>
      </c>
      <c r="V2" s="22" t="s">
        <v>18</v>
      </c>
      <c r="W2" s="24" t="s">
        <v>19</v>
      </c>
      <c r="X2" s="25" t="s">
        <v>20</v>
      </c>
      <c r="Y2" s="25" t="s">
        <v>21</v>
      </c>
      <c r="Z2" s="26" t="s">
        <v>22</v>
      </c>
      <c r="AA2" s="27" t="s">
        <v>23</v>
      </c>
      <c r="AB2" s="27" t="s">
        <v>24</v>
      </c>
      <c r="AC2" s="27" t="s">
        <v>25</v>
      </c>
      <c r="AD2" s="27" t="s">
        <v>26</v>
      </c>
    </row>
    <row r="3" spans="1:30" ht="21.6" thickBot="1" x14ac:dyDescent="0.35">
      <c r="A3" s="28"/>
      <c r="B3" s="29"/>
      <c r="C3" s="427"/>
      <c r="D3" s="30"/>
      <c r="E3" s="89"/>
      <c r="F3" s="31"/>
      <c r="G3" s="31"/>
      <c r="H3" s="32"/>
      <c r="I3" s="33"/>
      <c r="J3" s="34"/>
      <c r="K3" s="34"/>
      <c r="L3" s="34"/>
      <c r="M3" s="34"/>
      <c r="N3" s="34"/>
      <c r="O3" s="34"/>
      <c r="P3" s="34"/>
      <c r="Q3" s="34"/>
      <c r="R3" s="35"/>
      <c r="S3" s="35"/>
      <c r="T3" s="34"/>
      <c r="U3" s="34"/>
      <c r="V3" s="34"/>
      <c r="W3" s="36"/>
      <c r="X3" s="37"/>
      <c r="Y3" s="37"/>
      <c r="Z3" s="37"/>
      <c r="AA3" s="38"/>
      <c r="AB3" s="38"/>
      <c r="AC3" s="38"/>
      <c r="AD3" s="39"/>
    </row>
    <row r="4" spans="1:30" ht="16.2" thickBot="1" x14ac:dyDescent="0.35">
      <c r="A4" s="7"/>
      <c r="B4" s="8"/>
      <c r="C4" s="40"/>
      <c r="D4" s="9" t="s">
        <v>27</v>
      </c>
      <c r="E4" s="9"/>
      <c r="F4" s="503"/>
      <c r="G4" s="503"/>
      <c r="H4" s="41"/>
      <c r="I4" s="11"/>
      <c r="J4" s="8"/>
      <c r="K4" s="8"/>
      <c r="L4" s="8"/>
      <c r="M4" s="8"/>
      <c r="N4" s="13"/>
      <c r="O4" s="13"/>
      <c r="P4" s="13"/>
      <c r="Q4" s="13"/>
      <c r="R4" s="12"/>
      <c r="S4" s="12"/>
      <c r="T4" s="13"/>
      <c r="U4" s="13"/>
      <c r="V4" s="13"/>
      <c r="W4" s="42"/>
      <c r="X4" s="14"/>
      <c r="Y4" s="15"/>
      <c r="Z4" s="70"/>
      <c r="AA4" s="43"/>
      <c r="AB4" s="43"/>
      <c r="AC4" s="43"/>
      <c r="AD4" s="116"/>
    </row>
    <row r="5" spans="1:30" x14ac:dyDescent="0.3">
      <c r="A5" s="44" t="s">
        <v>28</v>
      </c>
      <c r="B5" s="46">
        <v>800100</v>
      </c>
      <c r="C5" s="428" t="s">
        <v>29</v>
      </c>
      <c r="D5" s="45" t="s">
        <v>30</v>
      </c>
      <c r="E5" s="55" t="s">
        <v>583</v>
      </c>
      <c r="F5" s="542">
        <v>2510.9899999999998</v>
      </c>
      <c r="G5" s="559">
        <f>F5*1.23</f>
        <v>3088.5176999999999</v>
      </c>
      <c r="H5" s="184" t="s">
        <v>31</v>
      </c>
      <c r="I5" s="47">
        <v>10</v>
      </c>
      <c r="J5" s="60" t="s">
        <v>32</v>
      </c>
      <c r="K5" s="60" t="s">
        <v>33</v>
      </c>
      <c r="L5" s="114">
        <v>84031090</v>
      </c>
      <c r="M5" s="55" t="s">
        <v>34</v>
      </c>
      <c r="N5" s="147">
        <v>1000</v>
      </c>
      <c r="O5" s="144">
        <v>1400</v>
      </c>
      <c r="P5" s="144">
        <v>800</v>
      </c>
      <c r="Q5" s="46"/>
      <c r="R5" s="55">
        <f>S5*1.15</f>
        <v>327.75</v>
      </c>
      <c r="S5" s="55">
        <v>285</v>
      </c>
      <c r="T5" s="3" t="s">
        <v>35</v>
      </c>
      <c r="U5" s="60"/>
      <c r="V5" s="60" t="s">
        <v>36</v>
      </c>
      <c r="W5" s="46">
        <v>800100</v>
      </c>
      <c r="X5" s="55" t="s">
        <v>37</v>
      </c>
      <c r="Y5" s="135">
        <v>45717</v>
      </c>
      <c r="Z5" s="495"/>
      <c r="AA5" s="60">
        <v>1</v>
      </c>
      <c r="AB5" s="60">
        <v>1</v>
      </c>
      <c r="AC5" s="60" t="s">
        <v>38</v>
      </c>
      <c r="AD5" s="106" t="s">
        <v>802</v>
      </c>
    </row>
    <row r="6" spans="1:30" x14ac:dyDescent="0.3">
      <c r="A6" s="49" t="s">
        <v>28</v>
      </c>
      <c r="B6" s="46">
        <v>802100</v>
      </c>
      <c r="C6" s="424" t="s">
        <v>608</v>
      </c>
      <c r="D6" s="50" t="s">
        <v>30</v>
      </c>
      <c r="E6" s="52" t="s">
        <v>586</v>
      </c>
      <c r="F6" s="543">
        <v>2510.9899999999998</v>
      </c>
      <c r="G6" s="560">
        <f t="shared" ref="G6:G21" si="0">F6*1.23</f>
        <v>3088.5176999999999</v>
      </c>
      <c r="H6" s="185" t="s">
        <v>31</v>
      </c>
      <c r="I6" s="51">
        <v>10</v>
      </c>
      <c r="J6" s="61" t="s">
        <v>32</v>
      </c>
      <c r="K6" s="61" t="s">
        <v>33</v>
      </c>
      <c r="L6" s="113">
        <v>84031090</v>
      </c>
      <c r="M6" s="52" t="s">
        <v>34</v>
      </c>
      <c r="N6" s="148">
        <v>1000</v>
      </c>
      <c r="O6" s="145">
        <v>1400</v>
      </c>
      <c r="P6" s="145">
        <v>800</v>
      </c>
      <c r="Q6" s="46"/>
      <c r="R6" s="52">
        <f>S6*1.15</f>
        <v>327.75</v>
      </c>
      <c r="S6" s="52">
        <v>285</v>
      </c>
      <c r="T6" s="4" t="s">
        <v>35</v>
      </c>
      <c r="U6" s="61"/>
      <c r="V6" s="61" t="s">
        <v>36</v>
      </c>
      <c r="W6" s="46">
        <v>802100</v>
      </c>
      <c r="X6" s="52" t="s">
        <v>37</v>
      </c>
      <c r="Y6" s="136">
        <v>45717</v>
      </c>
      <c r="Z6" s="217"/>
      <c r="AA6" s="61">
        <v>1</v>
      </c>
      <c r="AB6" s="61">
        <v>1</v>
      </c>
      <c r="AC6" s="61" t="s">
        <v>38</v>
      </c>
      <c r="AD6" s="109" t="s">
        <v>802</v>
      </c>
    </row>
    <row r="7" spans="1:30" x14ac:dyDescent="0.3">
      <c r="A7" s="49" t="s">
        <v>39</v>
      </c>
      <c r="B7" s="46">
        <v>800101</v>
      </c>
      <c r="C7" s="424" t="s">
        <v>40</v>
      </c>
      <c r="D7" s="50" t="s">
        <v>41</v>
      </c>
      <c r="E7" s="52" t="s">
        <v>583</v>
      </c>
      <c r="F7" s="543">
        <v>2729.03</v>
      </c>
      <c r="G7" s="560">
        <f t="shared" si="0"/>
        <v>3356.7069000000001</v>
      </c>
      <c r="H7" s="185" t="s">
        <v>31</v>
      </c>
      <c r="I7" s="51">
        <v>10</v>
      </c>
      <c r="J7" s="61" t="s">
        <v>32</v>
      </c>
      <c r="K7" s="61" t="s">
        <v>33</v>
      </c>
      <c r="L7" s="113">
        <v>84031090</v>
      </c>
      <c r="M7" s="52" t="s">
        <v>34</v>
      </c>
      <c r="N7" s="148">
        <v>1150</v>
      </c>
      <c r="O7" s="145">
        <v>1400</v>
      </c>
      <c r="P7" s="145">
        <v>750</v>
      </c>
      <c r="Q7" s="46"/>
      <c r="R7" s="52">
        <f t="shared" ref="R7:R88" si="1">S7*1.15</f>
        <v>372.59999999999997</v>
      </c>
      <c r="S7" s="52">
        <v>324</v>
      </c>
      <c r="T7" s="4" t="s">
        <v>35</v>
      </c>
      <c r="U7" s="61"/>
      <c r="V7" s="61" t="s">
        <v>36</v>
      </c>
      <c r="W7" s="46">
        <v>800101</v>
      </c>
      <c r="X7" s="52" t="s">
        <v>37</v>
      </c>
      <c r="Y7" s="136">
        <v>45717</v>
      </c>
      <c r="Z7" s="217"/>
      <c r="AA7" s="61">
        <v>1</v>
      </c>
      <c r="AB7" s="61">
        <v>1</v>
      </c>
      <c r="AC7" s="61" t="s">
        <v>38</v>
      </c>
      <c r="AD7" s="109" t="s">
        <v>802</v>
      </c>
    </row>
    <row r="8" spans="1:30" x14ac:dyDescent="0.3">
      <c r="A8" s="49" t="s">
        <v>39</v>
      </c>
      <c r="B8" s="46">
        <v>802101</v>
      </c>
      <c r="C8" s="424" t="s">
        <v>609</v>
      </c>
      <c r="D8" s="50" t="s">
        <v>41</v>
      </c>
      <c r="E8" s="52" t="s">
        <v>586</v>
      </c>
      <c r="F8" s="543">
        <v>2729.03</v>
      </c>
      <c r="G8" s="560">
        <f t="shared" si="0"/>
        <v>3356.7069000000001</v>
      </c>
      <c r="H8" s="185" t="s">
        <v>31</v>
      </c>
      <c r="I8" s="51">
        <v>10</v>
      </c>
      <c r="J8" s="61" t="s">
        <v>32</v>
      </c>
      <c r="K8" s="61" t="s">
        <v>33</v>
      </c>
      <c r="L8" s="113">
        <v>84031090</v>
      </c>
      <c r="M8" s="52" t="s">
        <v>34</v>
      </c>
      <c r="N8" s="148">
        <v>1150</v>
      </c>
      <c r="O8" s="145">
        <v>1400</v>
      </c>
      <c r="P8" s="145">
        <v>750</v>
      </c>
      <c r="Q8" s="46"/>
      <c r="R8" s="52">
        <f t="shared" ref="R8" si="2">S8*1.15</f>
        <v>372.59999999999997</v>
      </c>
      <c r="S8" s="52">
        <v>324</v>
      </c>
      <c r="T8" s="4" t="s">
        <v>35</v>
      </c>
      <c r="U8" s="61"/>
      <c r="V8" s="61" t="s">
        <v>36</v>
      </c>
      <c r="W8" s="46">
        <v>802101</v>
      </c>
      <c r="X8" s="52" t="s">
        <v>37</v>
      </c>
      <c r="Y8" s="136">
        <v>45717</v>
      </c>
      <c r="Z8" s="217"/>
      <c r="AA8" s="61">
        <v>1</v>
      </c>
      <c r="AB8" s="61">
        <v>1</v>
      </c>
      <c r="AC8" s="61" t="s">
        <v>38</v>
      </c>
      <c r="AD8" s="109" t="s">
        <v>802</v>
      </c>
    </row>
    <row r="9" spans="1:30" x14ac:dyDescent="0.3">
      <c r="A9" s="49" t="s">
        <v>42</v>
      </c>
      <c r="B9" s="46">
        <v>800102</v>
      </c>
      <c r="C9" s="424" t="s">
        <v>43</v>
      </c>
      <c r="D9" s="50" t="s">
        <v>44</v>
      </c>
      <c r="E9" s="52" t="s">
        <v>583</v>
      </c>
      <c r="F9" s="543">
        <v>2806.4</v>
      </c>
      <c r="G9" s="560">
        <f t="shared" si="0"/>
        <v>3451.8719999999998</v>
      </c>
      <c r="H9" s="185" t="s">
        <v>31</v>
      </c>
      <c r="I9" s="51">
        <v>10</v>
      </c>
      <c r="J9" s="61" t="s">
        <v>32</v>
      </c>
      <c r="K9" s="61" t="s">
        <v>33</v>
      </c>
      <c r="L9" s="113">
        <v>84031090</v>
      </c>
      <c r="M9" s="52" t="s">
        <v>34</v>
      </c>
      <c r="N9" s="148">
        <v>1150</v>
      </c>
      <c r="O9" s="145">
        <v>1400</v>
      </c>
      <c r="P9" s="145">
        <v>750</v>
      </c>
      <c r="Q9" s="46"/>
      <c r="R9" s="52">
        <f t="shared" si="1"/>
        <v>374.9</v>
      </c>
      <c r="S9" s="52">
        <v>326</v>
      </c>
      <c r="T9" s="4" t="s">
        <v>35</v>
      </c>
      <c r="U9" s="61"/>
      <c r="V9" s="61" t="s">
        <v>36</v>
      </c>
      <c r="W9" s="46">
        <v>800102</v>
      </c>
      <c r="X9" s="52" t="s">
        <v>37</v>
      </c>
      <c r="Y9" s="136">
        <v>45717</v>
      </c>
      <c r="Z9" s="217"/>
      <c r="AA9" s="61">
        <v>1</v>
      </c>
      <c r="AB9" s="61">
        <v>1</v>
      </c>
      <c r="AC9" s="61" t="s">
        <v>38</v>
      </c>
      <c r="AD9" s="109" t="s">
        <v>802</v>
      </c>
    </row>
    <row r="10" spans="1:30" x14ac:dyDescent="0.3">
      <c r="A10" s="49" t="s">
        <v>42</v>
      </c>
      <c r="B10" s="46">
        <v>802102</v>
      </c>
      <c r="C10" s="424" t="s">
        <v>610</v>
      </c>
      <c r="D10" s="50" t="s">
        <v>44</v>
      </c>
      <c r="E10" s="52" t="s">
        <v>586</v>
      </c>
      <c r="F10" s="543">
        <v>2806.4</v>
      </c>
      <c r="G10" s="560">
        <f t="shared" si="0"/>
        <v>3451.8719999999998</v>
      </c>
      <c r="H10" s="185" t="s">
        <v>31</v>
      </c>
      <c r="I10" s="51">
        <v>10</v>
      </c>
      <c r="J10" s="61" t="s">
        <v>32</v>
      </c>
      <c r="K10" s="61" t="s">
        <v>33</v>
      </c>
      <c r="L10" s="113">
        <v>84031090</v>
      </c>
      <c r="M10" s="52" t="s">
        <v>34</v>
      </c>
      <c r="N10" s="148">
        <v>1150</v>
      </c>
      <c r="O10" s="145">
        <v>1400</v>
      </c>
      <c r="P10" s="145">
        <v>750</v>
      </c>
      <c r="Q10" s="46"/>
      <c r="R10" s="52">
        <f t="shared" ref="R10" si="3">S10*1.15</f>
        <v>374.9</v>
      </c>
      <c r="S10" s="52">
        <v>326</v>
      </c>
      <c r="T10" s="4" t="s">
        <v>35</v>
      </c>
      <c r="U10" s="61"/>
      <c r="V10" s="61" t="s">
        <v>36</v>
      </c>
      <c r="W10" s="46">
        <v>802102</v>
      </c>
      <c r="X10" s="52" t="s">
        <v>37</v>
      </c>
      <c r="Y10" s="136">
        <v>45717</v>
      </c>
      <c r="Z10" s="217"/>
      <c r="AA10" s="61">
        <v>1</v>
      </c>
      <c r="AB10" s="61">
        <v>1</v>
      </c>
      <c r="AC10" s="61" t="s">
        <v>38</v>
      </c>
      <c r="AD10" s="109" t="s">
        <v>802</v>
      </c>
    </row>
    <row r="11" spans="1:30" s="462" customFormat="1" x14ac:dyDescent="0.3">
      <c r="A11" s="102" t="s">
        <v>45</v>
      </c>
      <c r="B11" s="167">
        <v>800103</v>
      </c>
      <c r="C11" s="439" t="s">
        <v>46</v>
      </c>
      <c r="D11" s="468" t="s">
        <v>1065</v>
      </c>
      <c r="E11" s="108" t="s">
        <v>583</v>
      </c>
      <c r="F11" s="543">
        <v>2876.74</v>
      </c>
      <c r="G11" s="560">
        <f t="shared" si="0"/>
        <v>3538.3901999999998</v>
      </c>
      <c r="H11" s="469" t="s">
        <v>31</v>
      </c>
      <c r="I11" s="103">
        <v>10</v>
      </c>
      <c r="J11" s="169" t="s">
        <v>32</v>
      </c>
      <c r="K11" s="169" t="s">
        <v>33</v>
      </c>
      <c r="L11" s="167">
        <v>84031090</v>
      </c>
      <c r="M11" s="108" t="s">
        <v>34</v>
      </c>
      <c r="N11" s="148">
        <v>1150</v>
      </c>
      <c r="O11" s="145">
        <v>1400</v>
      </c>
      <c r="P11" s="145">
        <v>750</v>
      </c>
      <c r="Q11" s="167"/>
      <c r="R11" s="108">
        <f t="shared" si="1"/>
        <v>381.79999999999995</v>
      </c>
      <c r="S11" s="108">
        <v>332</v>
      </c>
      <c r="T11" s="449" t="s">
        <v>35</v>
      </c>
      <c r="U11" s="169"/>
      <c r="V11" s="169" t="s">
        <v>36</v>
      </c>
      <c r="W11" s="167">
        <v>800103</v>
      </c>
      <c r="X11" s="108" t="s">
        <v>37</v>
      </c>
      <c r="Y11" s="172">
        <v>45717</v>
      </c>
      <c r="Z11" s="217"/>
      <c r="AA11" s="169">
        <v>1</v>
      </c>
      <c r="AB11" s="169">
        <v>1</v>
      </c>
      <c r="AC11" s="169" t="s">
        <v>38</v>
      </c>
      <c r="AD11" s="222" t="s">
        <v>802</v>
      </c>
    </row>
    <row r="12" spans="1:30" s="462" customFormat="1" x14ac:dyDescent="0.3">
      <c r="A12" s="102" t="s">
        <v>45</v>
      </c>
      <c r="B12" s="167">
        <v>802103</v>
      </c>
      <c r="C12" s="439" t="s">
        <v>611</v>
      </c>
      <c r="D12" s="468" t="s">
        <v>1066</v>
      </c>
      <c r="E12" s="108" t="s">
        <v>586</v>
      </c>
      <c r="F12" s="543">
        <v>2876.74</v>
      </c>
      <c r="G12" s="560">
        <f t="shared" si="0"/>
        <v>3538.3901999999998</v>
      </c>
      <c r="H12" s="469" t="s">
        <v>31</v>
      </c>
      <c r="I12" s="103">
        <v>10</v>
      </c>
      <c r="J12" s="169" t="s">
        <v>32</v>
      </c>
      <c r="K12" s="169" t="s">
        <v>33</v>
      </c>
      <c r="L12" s="167">
        <v>84031090</v>
      </c>
      <c r="M12" s="108" t="s">
        <v>34</v>
      </c>
      <c r="N12" s="148">
        <v>1150</v>
      </c>
      <c r="O12" s="145">
        <v>1400</v>
      </c>
      <c r="P12" s="145">
        <v>750</v>
      </c>
      <c r="Q12" s="167"/>
      <c r="R12" s="108">
        <f t="shared" ref="R12" si="4">S12*1.15</f>
        <v>381.79999999999995</v>
      </c>
      <c r="S12" s="108">
        <v>332</v>
      </c>
      <c r="T12" s="449" t="s">
        <v>35</v>
      </c>
      <c r="U12" s="169"/>
      <c r="V12" s="169" t="s">
        <v>36</v>
      </c>
      <c r="W12" s="167">
        <v>802103</v>
      </c>
      <c r="X12" s="108" t="s">
        <v>37</v>
      </c>
      <c r="Y12" s="172">
        <v>45717</v>
      </c>
      <c r="Z12" s="217"/>
      <c r="AA12" s="169">
        <v>1</v>
      </c>
      <c r="AB12" s="169">
        <v>1</v>
      </c>
      <c r="AC12" s="169" t="s">
        <v>38</v>
      </c>
      <c r="AD12" s="222" t="s">
        <v>802</v>
      </c>
    </row>
    <row r="13" spans="1:30" x14ac:dyDescent="0.3">
      <c r="A13" s="49" t="s">
        <v>47</v>
      </c>
      <c r="B13" s="46">
        <v>800104</v>
      </c>
      <c r="C13" s="424" t="s">
        <v>48</v>
      </c>
      <c r="D13" s="50" t="s">
        <v>49</v>
      </c>
      <c r="E13" s="52" t="s">
        <v>583</v>
      </c>
      <c r="F13" s="543">
        <v>3115.88</v>
      </c>
      <c r="G13" s="560">
        <f t="shared" si="0"/>
        <v>3832.5324000000001</v>
      </c>
      <c r="H13" s="185" t="s">
        <v>31</v>
      </c>
      <c r="I13" s="51">
        <v>10</v>
      </c>
      <c r="J13" s="61" t="s">
        <v>32</v>
      </c>
      <c r="K13" s="61" t="s">
        <v>33</v>
      </c>
      <c r="L13" s="113">
        <v>84031090</v>
      </c>
      <c r="M13" s="52" t="s">
        <v>34</v>
      </c>
      <c r="N13" s="148">
        <v>1150</v>
      </c>
      <c r="O13" s="145">
        <v>1550</v>
      </c>
      <c r="P13" s="145">
        <v>750</v>
      </c>
      <c r="Q13" s="46"/>
      <c r="R13" s="52">
        <f t="shared" si="1"/>
        <v>420.9</v>
      </c>
      <c r="S13" s="52">
        <v>366</v>
      </c>
      <c r="T13" s="4" t="s">
        <v>35</v>
      </c>
      <c r="U13" s="61"/>
      <c r="V13" s="61" t="s">
        <v>36</v>
      </c>
      <c r="W13" s="46">
        <v>800104</v>
      </c>
      <c r="X13" s="52" t="s">
        <v>37</v>
      </c>
      <c r="Y13" s="136">
        <v>45717</v>
      </c>
      <c r="Z13" s="217"/>
      <c r="AA13" s="61">
        <v>1</v>
      </c>
      <c r="AB13" s="61">
        <v>1</v>
      </c>
      <c r="AC13" s="61" t="s">
        <v>38</v>
      </c>
      <c r="AD13" s="109" t="s">
        <v>802</v>
      </c>
    </row>
    <row r="14" spans="1:30" x14ac:dyDescent="0.3">
      <c r="A14" s="49" t="s">
        <v>47</v>
      </c>
      <c r="B14" s="46">
        <v>802104</v>
      </c>
      <c r="C14" s="424" t="s">
        <v>612</v>
      </c>
      <c r="D14" s="50" t="s">
        <v>49</v>
      </c>
      <c r="E14" s="52" t="s">
        <v>586</v>
      </c>
      <c r="F14" s="543">
        <v>3115.88</v>
      </c>
      <c r="G14" s="560">
        <f t="shared" si="0"/>
        <v>3832.5324000000001</v>
      </c>
      <c r="H14" s="185" t="s">
        <v>31</v>
      </c>
      <c r="I14" s="51">
        <v>10</v>
      </c>
      <c r="J14" s="61" t="s">
        <v>32</v>
      </c>
      <c r="K14" s="61" t="s">
        <v>33</v>
      </c>
      <c r="L14" s="113">
        <v>84031090</v>
      </c>
      <c r="M14" s="52" t="s">
        <v>34</v>
      </c>
      <c r="N14" s="148">
        <v>1150</v>
      </c>
      <c r="O14" s="145">
        <v>1550</v>
      </c>
      <c r="P14" s="145">
        <v>750</v>
      </c>
      <c r="Q14" s="46"/>
      <c r="R14" s="52">
        <f t="shared" ref="R14" si="5">S14*1.15</f>
        <v>420.9</v>
      </c>
      <c r="S14" s="52">
        <v>366</v>
      </c>
      <c r="T14" s="4" t="s">
        <v>35</v>
      </c>
      <c r="U14" s="61"/>
      <c r="V14" s="61" t="s">
        <v>36</v>
      </c>
      <c r="W14" s="46">
        <v>802104</v>
      </c>
      <c r="X14" s="52" t="s">
        <v>37</v>
      </c>
      <c r="Y14" s="136">
        <v>45717</v>
      </c>
      <c r="Z14" s="217"/>
      <c r="AA14" s="61">
        <v>1</v>
      </c>
      <c r="AB14" s="61">
        <v>1</v>
      </c>
      <c r="AC14" s="61" t="s">
        <v>38</v>
      </c>
      <c r="AD14" s="109" t="s">
        <v>802</v>
      </c>
    </row>
    <row r="15" spans="1:30" x14ac:dyDescent="0.3">
      <c r="A15" s="49" t="s">
        <v>50</v>
      </c>
      <c r="B15" s="46">
        <v>800105</v>
      </c>
      <c r="C15" s="424" t="s">
        <v>51</v>
      </c>
      <c r="D15" s="50" t="s">
        <v>52</v>
      </c>
      <c r="E15" s="52" t="s">
        <v>583</v>
      </c>
      <c r="F15" s="543">
        <v>3221.38</v>
      </c>
      <c r="G15" s="560">
        <f t="shared" si="0"/>
        <v>3962.2973999999999</v>
      </c>
      <c r="H15" s="185" t="s">
        <v>31</v>
      </c>
      <c r="I15" s="51">
        <v>10</v>
      </c>
      <c r="J15" s="61" t="s">
        <v>32</v>
      </c>
      <c r="K15" s="61" t="s">
        <v>33</v>
      </c>
      <c r="L15" s="113">
        <v>84031090</v>
      </c>
      <c r="M15" s="52" t="s">
        <v>34</v>
      </c>
      <c r="N15" s="148">
        <v>1150</v>
      </c>
      <c r="O15" s="145">
        <v>1550</v>
      </c>
      <c r="P15" s="145">
        <v>750</v>
      </c>
      <c r="Q15" s="46"/>
      <c r="R15" s="52">
        <f t="shared" si="1"/>
        <v>423.2</v>
      </c>
      <c r="S15" s="52">
        <v>368</v>
      </c>
      <c r="T15" s="4" t="s">
        <v>35</v>
      </c>
      <c r="U15" s="61"/>
      <c r="V15" s="61" t="s">
        <v>36</v>
      </c>
      <c r="W15" s="46">
        <v>800105</v>
      </c>
      <c r="X15" s="52" t="s">
        <v>37</v>
      </c>
      <c r="Y15" s="136">
        <v>45717</v>
      </c>
      <c r="Z15" s="217"/>
      <c r="AA15" s="61">
        <v>1</v>
      </c>
      <c r="AB15" s="61">
        <v>1</v>
      </c>
      <c r="AC15" s="61" t="s">
        <v>38</v>
      </c>
      <c r="AD15" s="109" t="s">
        <v>802</v>
      </c>
    </row>
    <row r="16" spans="1:30" x14ac:dyDescent="0.3">
      <c r="A16" s="49" t="s">
        <v>50</v>
      </c>
      <c r="B16" s="46">
        <v>802105</v>
      </c>
      <c r="C16" s="424" t="s">
        <v>613</v>
      </c>
      <c r="D16" s="50" t="s">
        <v>52</v>
      </c>
      <c r="E16" s="52" t="s">
        <v>586</v>
      </c>
      <c r="F16" s="543">
        <v>3221.38</v>
      </c>
      <c r="G16" s="560">
        <f t="shared" si="0"/>
        <v>3962.2973999999999</v>
      </c>
      <c r="H16" s="185" t="s">
        <v>31</v>
      </c>
      <c r="I16" s="51">
        <v>10</v>
      </c>
      <c r="J16" s="61" t="s">
        <v>32</v>
      </c>
      <c r="K16" s="61" t="s">
        <v>33</v>
      </c>
      <c r="L16" s="113">
        <v>84031090</v>
      </c>
      <c r="M16" s="52" t="s">
        <v>34</v>
      </c>
      <c r="N16" s="148">
        <v>1150</v>
      </c>
      <c r="O16" s="145">
        <v>1550</v>
      </c>
      <c r="P16" s="145">
        <v>750</v>
      </c>
      <c r="Q16" s="46"/>
      <c r="R16" s="52">
        <f t="shared" ref="R16" si="6">S16*1.15</f>
        <v>423.2</v>
      </c>
      <c r="S16" s="52">
        <v>368</v>
      </c>
      <c r="T16" s="4" t="s">
        <v>35</v>
      </c>
      <c r="U16" s="61"/>
      <c r="V16" s="61" t="s">
        <v>36</v>
      </c>
      <c r="W16" s="46">
        <v>802105</v>
      </c>
      <c r="X16" s="52" t="s">
        <v>37</v>
      </c>
      <c r="Y16" s="136">
        <v>45717</v>
      </c>
      <c r="Z16" s="217"/>
      <c r="AA16" s="61">
        <v>1</v>
      </c>
      <c r="AB16" s="61">
        <v>1</v>
      </c>
      <c r="AC16" s="61" t="s">
        <v>38</v>
      </c>
      <c r="AD16" s="109" t="s">
        <v>802</v>
      </c>
    </row>
    <row r="17" spans="1:30" x14ac:dyDescent="0.3">
      <c r="A17" s="49" t="s">
        <v>53</v>
      </c>
      <c r="B17" s="46">
        <v>800106</v>
      </c>
      <c r="C17" s="424" t="s">
        <v>54</v>
      </c>
      <c r="D17" s="50" t="s">
        <v>55</v>
      </c>
      <c r="E17" s="52" t="s">
        <v>583</v>
      </c>
      <c r="F17" s="543">
        <v>3720.77</v>
      </c>
      <c r="G17" s="560">
        <f t="shared" si="0"/>
        <v>4576.5470999999998</v>
      </c>
      <c r="H17" s="185" t="s">
        <v>31</v>
      </c>
      <c r="I17" s="51">
        <v>10</v>
      </c>
      <c r="J17" s="61" t="s">
        <v>32</v>
      </c>
      <c r="K17" s="61" t="s">
        <v>33</v>
      </c>
      <c r="L17" s="113">
        <v>84031090</v>
      </c>
      <c r="M17" s="52" t="s">
        <v>34</v>
      </c>
      <c r="N17" s="148">
        <v>1350</v>
      </c>
      <c r="O17" s="145">
        <v>1550</v>
      </c>
      <c r="P17" s="145">
        <v>900</v>
      </c>
      <c r="Q17" s="46"/>
      <c r="R17" s="52">
        <f t="shared" si="1"/>
        <v>497.95</v>
      </c>
      <c r="S17" s="52">
        <v>433</v>
      </c>
      <c r="T17" s="4" t="s">
        <v>35</v>
      </c>
      <c r="U17" s="61"/>
      <c r="V17" s="61" t="s">
        <v>36</v>
      </c>
      <c r="W17" s="46">
        <v>800106</v>
      </c>
      <c r="X17" s="52" t="s">
        <v>37</v>
      </c>
      <c r="Y17" s="136">
        <v>45717</v>
      </c>
      <c r="Z17" s="217"/>
      <c r="AA17" s="61">
        <v>1</v>
      </c>
      <c r="AB17" s="61">
        <v>1</v>
      </c>
      <c r="AC17" s="61" t="s">
        <v>38</v>
      </c>
      <c r="AD17" s="109" t="s">
        <v>802</v>
      </c>
    </row>
    <row r="18" spans="1:30" x14ac:dyDescent="0.3">
      <c r="A18" s="49" t="s">
        <v>53</v>
      </c>
      <c r="B18" s="46">
        <v>802106</v>
      </c>
      <c r="C18" s="424" t="s">
        <v>614</v>
      </c>
      <c r="D18" s="50" t="s">
        <v>55</v>
      </c>
      <c r="E18" s="52" t="s">
        <v>586</v>
      </c>
      <c r="F18" s="543">
        <v>3720.77</v>
      </c>
      <c r="G18" s="560">
        <f t="shared" si="0"/>
        <v>4576.5470999999998</v>
      </c>
      <c r="H18" s="185" t="s">
        <v>31</v>
      </c>
      <c r="I18" s="51">
        <v>10</v>
      </c>
      <c r="J18" s="61" t="s">
        <v>32</v>
      </c>
      <c r="K18" s="61" t="s">
        <v>33</v>
      </c>
      <c r="L18" s="113">
        <v>84031090</v>
      </c>
      <c r="M18" s="52" t="s">
        <v>34</v>
      </c>
      <c r="N18" s="148">
        <v>1350</v>
      </c>
      <c r="O18" s="145">
        <v>1550</v>
      </c>
      <c r="P18" s="145">
        <v>900</v>
      </c>
      <c r="Q18" s="46"/>
      <c r="R18" s="52">
        <f t="shared" ref="R18" si="7">S18*1.15</f>
        <v>497.95</v>
      </c>
      <c r="S18" s="52">
        <v>433</v>
      </c>
      <c r="T18" s="4" t="s">
        <v>35</v>
      </c>
      <c r="U18" s="61"/>
      <c r="V18" s="61" t="s">
        <v>36</v>
      </c>
      <c r="W18" s="46">
        <v>802106</v>
      </c>
      <c r="X18" s="52" t="s">
        <v>37</v>
      </c>
      <c r="Y18" s="136">
        <v>45717</v>
      </c>
      <c r="Z18" s="217"/>
      <c r="AA18" s="61">
        <v>1</v>
      </c>
      <c r="AB18" s="61">
        <v>1</v>
      </c>
      <c r="AC18" s="61" t="s">
        <v>38</v>
      </c>
      <c r="AD18" s="109" t="s">
        <v>802</v>
      </c>
    </row>
    <row r="19" spans="1:30" x14ac:dyDescent="0.3">
      <c r="A19" s="49" t="s">
        <v>56</v>
      </c>
      <c r="B19" s="46">
        <v>800107</v>
      </c>
      <c r="C19" s="424" t="s">
        <v>57</v>
      </c>
      <c r="D19" s="50" t="s">
        <v>58</v>
      </c>
      <c r="E19" s="52" t="s">
        <v>583</v>
      </c>
      <c r="F19" s="543">
        <v>8285.56</v>
      </c>
      <c r="G19" s="560">
        <f t="shared" si="0"/>
        <v>10191.238799999999</v>
      </c>
      <c r="H19" s="185" t="s">
        <v>31</v>
      </c>
      <c r="I19" s="51">
        <v>10</v>
      </c>
      <c r="J19" s="61" t="s">
        <v>32</v>
      </c>
      <c r="K19" s="61" t="s">
        <v>33</v>
      </c>
      <c r="L19" s="113">
        <v>84031090</v>
      </c>
      <c r="M19" s="52" t="s">
        <v>34</v>
      </c>
      <c r="N19" s="148">
        <v>1300</v>
      </c>
      <c r="O19" s="145">
        <v>1800</v>
      </c>
      <c r="P19" s="145">
        <v>1300</v>
      </c>
      <c r="Q19" s="46"/>
      <c r="R19" s="52">
        <f t="shared" si="1"/>
        <v>1035</v>
      </c>
      <c r="S19" s="52">
        <v>900</v>
      </c>
      <c r="T19" s="4" t="s">
        <v>35</v>
      </c>
      <c r="U19" s="61"/>
      <c r="V19" s="61" t="s">
        <v>36</v>
      </c>
      <c r="W19" s="46">
        <v>800107</v>
      </c>
      <c r="X19" s="52" t="s">
        <v>37</v>
      </c>
      <c r="Y19" s="136">
        <v>45717</v>
      </c>
      <c r="Z19" s="217"/>
      <c r="AA19" s="61">
        <v>1</v>
      </c>
      <c r="AB19" s="61">
        <v>1</v>
      </c>
      <c r="AC19" s="61" t="s">
        <v>38</v>
      </c>
      <c r="AD19" s="109" t="s">
        <v>802</v>
      </c>
    </row>
    <row r="20" spans="1:30" x14ac:dyDescent="0.3">
      <c r="A20" s="49" t="s">
        <v>59</v>
      </c>
      <c r="B20" s="46">
        <v>800108</v>
      </c>
      <c r="C20" s="424" t="s">
        <v>60</v>
      </c>
      <c r="D20" s="50" t="s">
        <v>61</v>
      </c>
      <c r="E20" s="52" t="s">
        <v>583</v>
      </c>
      <c r="F20" s="543">
        <v>9136.6299999999992</v>
      </c>
      <c r="G20" s="560">
        <f t="shared" si="0"/>
        <v>11238.054899999999</v>
      </c>
      <c r="H20" s="185" t="s">
        <v>31</v>
      </c>
      <c r="I20" s="51">
        <v>10</v>
      </c>
      <c r="J20" s="61" t="s">
        <v>32</v>
      </c>
      <c r="K20" s="61" t="s">
        <v>33</v>
      </c>
      <c r="L20" s="113">
        <v>84031090</v>
      </c>
      <c r="M20" s="52" t="s">
        <v>34</v>
      </c>
      <c r="N20" s="148">
        <v>1300</v>
      </c>
      <c r="O20" s="145">
        <v>1800</v>
      </c>
      <c r="P20" s="145">
        <v>1350</v>
      </c>
      <c r="Q20" s="46"/>
      <c r="R20" s="52">
        <f t="shared" si="1"/>
        <v>1184.5</v>
      </c>
      <c r="S20" s="52">
        <v>1030</v>
      </c>
      <c r="T20" s="4" t="s">
        <v>35</v>
      </c>
      <c r="U20" s="61"/>
      <c r="V20" s="61" t="s">
        <v>36</v>
      </c>
      <c r="W20" s="46">
        <v>800108</v>
      </c>
      <c r="X20" s="52" t="s">
        <v>37</v>
      </c>
      <c r="Y20" s="136">
        <v>45717</v>
      </c>
      <c r="Z20" s="217"/>
      <c r="AA20" s="61">
        <v>1</v>
      </c>
      <c r="AB20" s="61">
        <v>1</v>
      </c>
      <c r="AC20" s="61" t="s">
        <v>38</v>
      </c>
      <c r="AD20" s="109" t="s">
        <v>802</v>
      </c>
    </row>
    <row r="21" spans="1:30" ht="15" thickBot="1" x14ac:dyDescent="0.35">
      <c r="A21" s="49" t="s">
        <v>59</v>
      </c>
      <c r="B21" s="46">
        <v>802108</v>
      </c>
      <c r="C21" s="424" t="s">
        <v>615</v>
      </c>
      <c r="D21" s="50" t="s">
        <v>61</v>
      </c>
      <c r="E21" s="52" t="s">
        <v>586</v>
      </c>
      <c r="F21" s="550">
        <v>9136.6299999999992</v>
      </c>
      <c r="G21" s="561">
        <f t="shared" si="0"/>
        <v>11238.054899999999</v>
      </c>
      <c r="H21" s="185" t="s">
        <v>31</v>
      </c>
      <c r="I21" s="51">
        <v>10</v>
      </c>
      <c r="J21" s="61" t="s">
        <v>32</v>
      </c>
      <c r="K21" s="61" t="s">
        <v>33</v>
      </c>
      <c r="L21" s="113">
        <v>84031090</v>
      </c>
      <c r="M21" s="52" t="s">
        <v>34</v>
      </c>
      <c r="N21" s="148">
        <v>1300</v>
      </c>
      <c r="O21" s="145">
        <v>1800</v>
      </c>
      <c r="P21" s="145">
        <v>1350</v>
      </c>
      <c r="Q21" s="46"/>
      <c r="R21" s="52">
        <f t="shared" ref="R21" si="8">S21*1.15</f>
        <v>1184.5</v>
      </c>
      <c r="S21" s="52">
        <v>1030</v>
      </c>
      <c r="T21" s="4" t="s">
        <v>35</v>
      </c>
      <c r="U21" s="61"/>
      <c r="V21" s="61" t="s">
        <v>36</v>
      </c>
      <c r="W21" s="46">
        <v>802108</v>
      </c>
      <c r="X21" s="52" t="s">
        <v>37</v>
      </c>
      <c r="Y21" s="136">
        <v>45717</v>
      </c>
      <c r="Z21" s="218"/>
      <c r="AA21" s="61">
        <v>1</v>
      </c>
      <c r="AB21" s="61">
        <v>1</v>
      </c>
      <c r="AC21" s="61" t="s">
        <v>38</v>
      </c>
      <c r="AD21" s="109" t="s">
        <v>802</v>
      </c>
    </row>
    <row r="22" spans="1:30" ht="16.2" thickBot="1" x14ac:dyDescent="0.35">
      <c r="A22" s="137"/>
      <c r="B22" s="8"/>
      <c r="C22" s="138"/>
      <c r="D22" s="54" t="s">
        <v>62</v>
      </c>
      <c r="E22" s="54"/>
      <c r="F22" s="551"/>
      <c r="G22" s="562"/>
      <c r="H22" s="41"/>
      <c r="I22" s="142"/>
      <c r="J22" s="139"/>
      <c r="K22" s="139"/>
      <c r="L22" s="111"/>
      <c r="M22" s="7"/>
      <c r="N22" s="149"/>
      <c r="O22" s="143"/>
      <c r="P22" s="143"/>
      <c r="Q22" s="13"/>
      <c r="R22" s="152"/>
      <c r="S22" s="152"/>
      <c r="T22" s="155"/>
      <c r="U22" s="143"/>
      <c r="V22" s="143"/>
      <c r="W22" s="8"/>
      <c r="X22" s="156"/>
      <c r="Y22" s="157"/>
      <c r="Z22" s="286"/>
      <c r="AA22" s="116"/>
      <c r="AB22" s="116"/>
      <c r="AC22" s="116"/>
      <c r="AD22" s="158"/>
    </row>
    <row r="23" spans="1:30" x14ac:dyDescent="0.3">
      <c r="A23" s="49" t="s">
        <v>63</v>
      </c>
      <c r="B23" s="46">
        <v>800110</v>
      </c>
      <c r="C23" s="424" t="s">
        <v>64</v>
      </c>
      <c r="D23" s="50" t="s">
        <v>65</v>
      </c>
      <c r="E23" s="52" t="s">
        <v>583</v>
      </c>
      <c r="F23" s="542">
        <v>2764.2</v>
      </c>
      <c r="G23" s="560">
        <f t="shared" ref="G23:G70" si="9">F23*1.23</f>
        <v>3399.9659999999999</v>
      </c>
      <c r="H23" s="185" t="s">
        <v>31</v>
      </c>
      <c r="I23" s="51">
        <v>10</v>
      </c>
      <c r="J23" s="61" t="s">
        <v>32</v>
      </c>
      <c r="K23" s="61" t="s">
        <v>33</v>
      </c>
      <c r="L23" s="113">
        <v>84031090</v>
      </c>
      <c r="M23" s="52" t="s">
        <v>34</v>
      </c>
      <c r="N23" s="148">
        <v>1000</v>
      </c>
      <c r="O23" s="145">
        <v>1400</v>
      </c>
      <c r="P23" s="145">
        <v>800</v>
      </c>
      <c r="Q23" s="46"/>
      <c r="R23" s="52">
        <f t="shared" si="1"/>
        <v>347.29999999999995</v>
      </c>
      <c r="S23" s="52">
        <v>302</v>
      </c>
      <c r="T23" s="4" t="s">
        <v>35</v>
      </c>
      <c r="U23" s="61"/>
      <c r="V23" s="61" t="s">
        <v>36</v>
      </c>
      <c r="W23" s="46">
        <v>800110</v>
      </c>
      <c r="X23" s="52" t="s">
        <v>37</v>
      </c>
      <c r="Y23" s="136">
        <v>45717</v>
      </c>
      <c r="Z23" s="217"/>
      <c r="AA23" s="61">
        <v>1</v>
      </c>
      <c r="AB23" s="61">
        <v>1</v>
      </c>
      <c r="AC23" s="61" t="s">
        <v>38</v>
      </c>
      <c r="AD23" s="109" t="s">
        <v>802</v>
      </c>
    </row>
    <row r="24" spans="1:30" x14ac:dyDescent="0.3">
      <c r="A24" s="49" t="s">
        <v>63</v>
      </c>
      <c r="B24" s="46">
        <v>802110</v>
      </c>
      <c r="C24" s="424" t="s">
        <v>616</v>
      </c>
      <c r="D24" s="50" t="s">
        <v>65</v>
      </c>
      <c r="E24" s="52" t="s">
        <v>586</v>
      </c>
      <c r="F24" s="543">
        <v>2764.2</v>
      </c>
      <c r="G24" s="560">
        <f t="shared" si="9"/>
        <v>3399.9659999999999</v>
      </c>
      <c r="H24" s="185" t="s">
        <v>31</v>
      </c>
      <c r="I24" s="51">
        <v>10</v>
      </c>
      <c r="J24" s="61" t="s">
        <v>32</v>
      </c>
      <c r="K24" s="61" t="s">
        <v>33</v>
      </c>
      <c r="L24" s="113">
        <v>84031090</v>
      </c>
      <c r="M24" s="52" t="s">
        <v>34</v>
      </c>
      <c r="N24" s="148">
        <v>1000</v>
      </c>
      <c r="O24" s="145">
        <v>1400</v>
      </c>
      <c r="P24" s="145">
        <v>800</v>
      </c>
      <c r="Q24" s="46"/>
      <c r="R24" s="52">
        <f t="shared" ref="R24" si="10">S24*1.15</f>
        <v>347.29999999999995</v>
      </c>
      <c r="S24" s="52">
        <v>302</v>
      </c>
      <c r="T24" s="4" t="s">
        <v>35</v>
      </c>
      <c r="U24" s="61"/>
      <c r="V24" s="61" t="s">
        <v>36</v>
      </c>
      <c r="W24" s="46">
        <v>802110</v>
      </c>
      <c r="X24" s="52" t="s">
        <v>37</v>
      </c>
      <c r="Y24" s="136">
        <v>45717</v>
      </c>
      <c r="Z24" s="217"/>
      <c r="AA24" s="61">
        <v>1</v>
      </c>
      <c r="AB24" s="61">
        <v>1</v>
      </c>
      <c r="AC24" s="61" t="s">
        <v>38</v>
      </c>
      <c r="AD24" s="109" t="s">
        <v>802</v>
      </c>
    </row>
    <row r="25" spans="1:30" x14ac:dyDescent="0.3">
      <c r="A25" s="49" t="s">
        <v>66</v>
      </c>
      <c r="B25" s="46">
        <v>800111</v>
      </c>
      <c r="C25" s="424" t="s">
        <v>67</v>
      </c>
      <c r="D25" s="50" t="s">
        <v>68</v>
      </c>
      <c r="E25" s="52" t="s">
        <v>583</v>
      </c>
      <c r="F25" s="543">
        <v>3003.34</v>
      </c>
      <c r="G25" s="560">
        <f t="shared" si="9"/>
        <v>3694.1082000000001</v>
      </c>
      <c r="H25" s="185" t="s">
        <v>31</v>
      </c>
      <c r="I25" s="51">
        <v>10</v>
      </c>
      <c r="J25" s="61" t="s">
        <v>32</v>
      </c>
      <c r="K25" s="61" t="s">
        <v>33</v>
      </c>
      <c r="L25" s="113">
        <v>84031090</v>
      </c>
      <c r="M25" s="52" t="s">
        <v>34</v>
      </c>
      <c r="N25" s="148">
        <v>1000</v>
      </c>
      <c r="O25" s="145">
        <v>1550</v>
      </c>
      <c r="P25" s="145">
        <v>800</v>
      </c>
      <c r="Q25" s="46"/>
      <c r="R25" s="52">
        <f t="shared" si="1"/>
        <v>394.45</v>
      </c>
      <c r="S25" s="52">
        <v>343</v>
      </c>
      <c r="T25" s="4" t="s">
        <v>35</v>
      </c>
      <c r="U25" s="61"/>
      <c r="V25" s="61" t="s">
        <v>36</v>
      </c>
      <c r="W25" s="46">
        <v>800111</v>
      </c>
      <c r="X25" s="52" t="s">
        <v>37</v>
      </c>
      <c r="Y25" s="136">
        <v>45717</v>
      </c>
      <c r="Z25" s="217"/>
      <c r="AA25" s="61">
        <v>1</v>
      </c>
      <c r="AB25" s="61">
        <v>1</v>
      </c>
      <c r="AC25" s="61" t="s">
        <v>38</v>
      </c>
      <c r="AD25" s="109" t="s">
        <v>802</v>
      </c>
    </row>
    <row r="26" spans="1:30" x14ac:dyDescent="0.3">
      <c r="A26" s="49" t="s">
        <v>66</v>
      </c>
      <c r="B26" s="46">
        <v>802111</v>
      </c>
      <c r="C26" s="424" t="s">
        <v>617</v>
      </c>
      <c r="D26" s="50" t="s">
        <v>68</v>
      </c>
      <c r="E26" s="52" t="s">
        <v>586</v>
      </c>
      <c r="F26" s="543">
        <v>3003.34</v>
      </c>
      <c r="G26" s="560">
        <f t="shared" si="9"/>
        <v>3694.1082000000001</v>
      </c>
      <c r="H26" s="185" t="s">
        <v>31</v>
      </c>
      <c r="I26" s="51">
        <v>10</v>
      </c>
      <c r="J26" s="61" t="s">
        <v>32</v>
      </c>
      <c r="K26" s="61" t="s">
        <v>33</v>
      </c>
      <c r="L26" s="113">
        <v>84031090</v>
      </c>
      <c r="M26" s="52" t="s">
        <v>34</v>
      </c>
      <c r="N26" s="148">
        <v>1000</v>
      </c>
      <c r="O26" s="145">
        <v>1550</v>
      </c>
      <c r="P26" s="145">
        <v>800</v>
      </c>
      <c r="Q26" s="46"/>
      <c r="R26" s="52">
        <f t="shared" ref="R26" si="11">S26*1.15</f>
        <v>394.45</v>
      </c>
      <c r="S26" s="52">
        <v>343</v>
      </c>
      <c r="T26" s="4" t="s">
        <v>35</v>
      </c>
      <c r="U26" s="61"/>
      <c r="V26" s="61" t="s">
        <v>36</v>
      </c>
      <c r="W26" s="46">
        <v>802111</v>
      </c>
      <c r="X26" s="52" t="s">
        <v>37</v>
      </c>
      <c r="Y26" s="136">
        <v>45717</v>
      </c>
      <c r="Z26" s="217"/>
      <c r="AA26" s="61">
        <v>1</v>
      </c>
      <c r="AB26" s="61">
        <v>1</v>
      </c>
      <c r="AC26" s="61" t="s">
        <v>38</v>
      </c>
      <c r="AD26" s="109" t="s">
        <v>802</v>
      </c>
    </row>
    <row r="27" spans="1:30" x14ac:dyDescent="0.3">
      <c r="A27" s="49" t="s">
        <v>69</v>
      </c>
      <c r="B27" s="46">
        <v>800112</v>
      </c>
      <c r="C27" s="424" t="s">
        <v>70</v>
      </c>
      <c r="D27" s="50" t="s">
        <v>71</v>
      </c>
      <c r="E27" s="52" t="s">
        <v>583</v>
      </c>
      <c r="F27" s="543">
        <v>3559</v>
      </c>
      <c r="G27" s="560">
        <f t="shared" si="9"/>
        <v>4377.57</v>
      </c>
      <c r="H27" s="185" t="s">
        <v>31</v>
      </c>
      <c r="I27" s="51">
        <v>10</v>
      </c>
      <c r="J27" s="61" t="s">
        <v>32</v>
      </c>
      <c r="K27" s="61" t="s">
        <v>33</v>
      </c>
      <c r="L27" s="113">
        <v>84031090</v>
      </c>
      <c r="M27" s="52" t="s">
        <v>34</v>
      </c>
      <c r="N27" s="148">
        <v>1150</v>
      </c>
      <c r="O27" s="145">
        <v>1550</v>
      </c>
      <c r="P27" s="145">
        <v>750</v>
      </c>
      <c r="Q27" s="46"/>
      <c r="R27" s="52">
        <f t="shared" si="1"/>
        <v>495.65</v>
      </c>
      <c r="S27" s="52">
        <v>431</v>
      </c>
      <c r="T27" s="4" t="s">
        <v>35</v>
      </c>
      <c r="U27" s="61"/>
      <c r="V27" s="61" t="s">
        <v>36</v>
      </c>
      <c r="W27" s="46">
        <v>800112</v>
      </c>
      <c r="X27" s="52" t="s">
        <v>37</v>
      </c>
      <c r="Y27" s="136">
        <v>45717</v>
      </c>
      <c r="Z27" s="217"/>
      <c r="AA27" s="61">
        <v>1</v>
      </c>
      <c r="AB27" s="61">
        <v>1</v>
      </c>
      <c r="AC27" s="61" t="s">
        <v>38</v>
      </c>
      <c r="AD27" s="109" t="s">
        <v>802</v>
      </c>
    </row>
    <row r="28" spans="1:30" x14ac:dyDescent="0.3">
      <c r="A28" s="49" t="s">
        <v>69</v>
      </c>
      <c r="B28" s="46">
        <v>802112</v>
      </c>
      <c r="C28" s="424" t="s">
        <v>618</v>
      </c>
      <c r="D28" s="50" t="s">
        <v>71</v>
      </c>
      <c r="E28" s="52" t="s">
        <v>586</v>
      </c>
      <c r="F28" s="543">
        <v>3559</v>
      </c>
      <c r="G28" s="560">
        <f t="shared" si="9"/>
        <v>4377.57</v>
      </c>
      <c r="H28" s="185" t="s">
        <v>31</v>
      </c>
      <c r="I28" s="51">
        <v>10</v>
      </c>
      <c r="J28" s="61" t="s">
        <v>32</v>
      </c>
      <c r="K28" s="61" t="s">
        <v>33</v>
      </c>
      <c r="L28" s="113">
        <v>84031090</v>
      </c>
      <c r="M28" s="52" t="s">
        <v>34</v>
      </c>
      <c r="N28" s="148">
        <v>1150</v>
      </c>
      <c r="O28" s="145">
        <v>1550</v>
      </c>
      <c r="P28" s="145">
        <v>750</v>
      </c>
      <c r="Q28" s="46"/>
      <c r="R28" s="52">
        <f t="shared" ref="R28" si="12">S28*1.15</f>
        <v>495.65</v>
      </c>
      <c r="S28" s="52">
        <v>431</v>
      </c>
      <c r="T28" s="4" t="s">
        <v>35</v>
      </c>
      <c r="U28" s="61"/>
      <c r="V28" s="61" t="s">
        <v>36</v>
      </c>
      <c r="W28" s="46">
        <v>802112</v>
      </c>
      <c r="X28" s="52" t="s">
        <v>37</v>
      </c>
      <c r="Y28" s="136">
        <v>45717</v>
      </c>
      <c r="Z28" s="217"/>
      <c r="AA28" s="61">
        <v>1</v>
      </c>
      <c r="AB28" s="61">
        <v>1</v>
      </c>
      <c r="AC28" s="61" t="s">
        <v>38</v>
      </c>
      <c r="AD28" s="109" t="s">
        <v>802</v>
      </c>
    </row>
    <row r="29" spans="1:30" x14ac:dyDescent="0.3">
      <c r="A29" s="49" t="s">
        <v>72</v>
      </c>
      <c r="B29" s="46">
        <v>800113</v>
      </c>
      <c r="C29" s="424" t="s">
        <v>73</v>
      </c>
      <c r="D29" s="50" t="s">
        <v>74</v>
      </c>
      <c r="E29" s="52" t="s">
        <v>583</v>
      </c>
      <c r="F29" s="543">
        <v>3629.33</v>
      </c>
      <c r="G29" s="560">
        <f t="shared" si="9"/>
        <v>4464.0758999999998</v>
      </c>
      <c r="H29" s="185" t="s">
        <v>31</v>
      </c>
      <c r="I29" s="51">
        <v>10</v>
      </c>
      <c r="J29" s="61" t="s">
        <v>32</v>
      </c>
      <c r="K29" s="61" t="s">
        <v>33</v>
      </c>
      <c r="L29" s="113">
        <v>84031090</v>
      </c>
      <c r="M29" s="52" t="s">
        <v>34</v>
      </c>
      <c r="N29" s="148">
        <v>1150</v>
      </c>
      <c r="O29" s="145">
        <v>1550</v>
      </c>
      <c r="P29" s="145">
        <v>750</v>
      </c>
      <c r="Q29" s="46"/>
      <c r="R29" s="52">
        <f t="shared" si="1"/>
        <v>501.4</v>
      </c>
      <c r="S29" s="52">
        <v>436</v>
      </c>
      <c r="T29" s="4" t="s">
        <v>35</v>
      </c>
      <c r="U29" s="61"/>
      <c r="V29" s="61" t="s">
        <v>36</v>
      </c>
      <c r="W29" s="46">
        <v>800113</v>
      </c>
      <c r="X29" s="52" t="s">
        <v>37</v>
      </c>
      <c r="Y29" s="136">
        <v>45717</v>
      </c>
      <c r="Z29" s="217"/>
      <c r="AA29" s="61">
        <v>1</v>
      </c>
      <c r="AB29" s="61">
        <v>1</v>
      </c>
      <c r="AC29" s="61" t="s">
        <v>38</v>
      </c>
      <c r="AD29" s="109" t="s">
        <v>802</v>
      </c>
    </row>
    <row r="30" spans="1:30" x14ac:dyDescent="0.3">
      <c r="A30" s="49" t="s">
        <v>72</v>
      </c>
      <c r="B30" s="46">
        <v>802113</v>
      </c>
      <c r="C30" s="424" t="s">
        <v>619</v>
      </c>
      <c r="D30" s="50" t="s">
        <v>74</v>
      </c>
      <c r="E30" s="52" t="s">
        <v>586</v>
      </c>
      <c r="F30" s="543">
        <v>3629.33</v>
      </c>
      <c r="G30" s="560">
        <f t="shared" si="9"/>
        <v>4464.0758999999998</v>
      </c>
      <c r="H30" s="185" t="s">
        <v>31</v>
      </c>
      <c r="I30" s="51">
        <v>10</v>
      </c>
      <c r="J30" s="61" t="s">
        <v>32</v>
      </c>
      <c r="K30" s="61" t="s">
        <v>33</v>
      </c>
      <c r="L30" s="113">
        <v>84031090</v>
      </c>
      <c r="M30" s="52" t="s">
        <v>34</v>
      </c>
      <c r="N30" s="148">
        <v>1150</v>
      </c>
      <c r="O30" s="145">
        <v>1550</v>
      </c>
      <c r="P30" s="145">
        <v>750</v>
      </c>
      <c r="Q30" s="46"/>
      <c r="R30" s="52">
        <f t="shared" ref="R30" si="13">S30*1.15</f>
        <v>501.4</v>
      </c>
      <c r="S30" s="52">
        <v>436</v>
      </c>
      <c r="T30" s="4" t="s">
        <v>35</v>
      </c>
      <c r="U30" s="61"/>
      <c r="V30" s="61" t="s">
        <v>36</v>
      </c>
      <c r="W30" s="46">
        <v>802113</v>
      </c>
      <c r="X30" s="52" t="s">
        <v>37</v>
      </c>
      <c r="Y30" s="136">
        <v>45717</v>
      </c>
      <c r="Z30" s="217"/>
      <c r="AA30" s="61">
        <v>1</v>
      </c>
      <c r="AB30" s="61">
        <v>1</v>
      </c>
      <c r="AC30" s="61" t="s">
        <v>38</v>
      </c>
      <c r="AD30" s="109" t="s">
        <v>802</v>
      </c>
    </row>
    <row r="31" spans="1:30" x14ac:dyDescent="0.3">
      <c r="A31" s="49" t="s">
        <v>75</v>
      </c>
      <c r="B31" s="46">
        <v>800114</v>
      </c>
      <c r="C31" s="424" t="s">
        <v>76</v>
      </c>
      <c r="D31" s="50" t="s">
        <v>77</v>
      </c>
      <c r="E31" s="52" t="s">
        <v>583</v>
      </c>
      <c r="F31" s="543">
        <v>4016.18</v>
      </c>
      <c r="G31" s="560">
        <f t="shared" si="9"/>
        <v>4939.9013999999997</v>
      </c>
      <c r="H31" s="185" t="s">
        <v>31</v>
      </c>
      <c r="I31" s="51">
        <v>10</v>
      </c>
      <c r="J31" s="61" t="s">
        <v>32</v>
      </c>
      <c r="K31" s="61" t="s">
        <v>33</v>
      </c>
      <c r="L31" s="113">
        <v>84031090</v>
      </c>
      <c r="M31" s="52" t="s">
        <v>34</v>
      </c>
      <c r="N31" s="148">
        <v>1150</v>
      </c>
      <c r="O31" s="145">
        <v>1650</v>
      </c>
      <c r="P31" s="145">
        <v>750</v>
      </c>
      <c r="Q31" s="46"/>
      <c r="R31" s="52">
        <f t="shared" si="1"/>
        <v>557.75</v>
      </c>
      <c r="S31" s="52">
        <v>485</v>
      </c>
      <c r="T31" s="4" t="s">
        <v>35</v>
      </c>
      <c r="U31" s="61"/>
      <c r="V31" s="61" t="s">
        <v>36</v>
      </c>
      <c r="W31" s="46">
        <v>800114</v>
      </c>
      <c r="X31" s="52" t="s">
        <v>37</v>
      </c>
      <c r="Y31" s="136">
        <v>45717</v>
      </c>
      <c r="Z31" s="217"/>
      <c r="AA31" s="61">
        <v>1</v>
      </c>
      <c r="AB31" s="61">
        <v>1</v>
      </c>
      <c r="AC31" s="61" t="s">
        <v>38</v>
      </c>
      <c r="AD31" s="109" t="s">
        <v>802</v>
      </c>
    </row>
    <row r="32" spans="1:30" x14ac:dyDescent="0.3">
      <c r="A32" s="49" t="s">
        <v>75</v>
      </c>
      <c r="B32" s="46">
        <v>802114</v>
      </c>
      <c r="C32" s="424" t="s">
        <v>620</v>
      </c>
      <c r="D32" s="50" t="s">
        <v>77</v>
      </c>
      <c r="E32" s="52" t="s">
        <v>586</v>
      </c>
      <c r="F32" s="543">
        <v>4016.18</v>
      </c>
      <c r="G32" s="560">
        <f t="shared" si="9"/>
        <v>4939.9013999999997</v>
      </c>
      <c r="H32" s="185" t="s">
        <v>31</v>
      </c>
      <c r="I32" s="51">
        <v>10</v>
      </c>
      <c r="J32" s="61" t="s">
        <v>32</v>
      </c>
      <c r="K32" s="61" t="s">
        <v>33</v>
      </c>
      <c r="L32" s="113">
        <v>84031090</v>
      </c>
      <c r="M32" s="52" t="s">
        <v>34</v>
      </c>
      <c r="N32" s="148">
        <v>1150</v>
      </c>
      <c r="O32" s="145">
        <v>1650</v>
      </c>
      <c r="P32" s="145">
        <v>750</v>
      </c>
      <c r="Q32" s="46"/>
      <c r="R32" s="52">
        <f t="shared" ref="R32" si="14">S32*1.15</f>
        <v>557.75</v>
      </c>
      <c r="S32" s="52">
        <v>485</v>
      </c>
      <c r="T32" s="4" t="s">
        <v>35</v>
      </c>
      <c r="U32" s="61"/>
      <c r="V32" s="61" t="s">
        <v>36</v>
      </c>
      <c r="W32" s="46">
        <v>802114</v>
      </c>
      <c r="X32" s="52" t="s">
        <v>37</v>
      </c>
      <c r="Y32" s="136">
        <v>45717</v>
      </c>
      <c r="Z32" s="217"/>
      <c r="AA32" s="61">
        <v>1</v>
      </c>
      <c r="AB32" s="61">
        <v>1</v>
      </c>
      <c r="AC32" s="61" t="s">
        <v>38</v>
      </c>
      <c r="AD32" s="109" t="s">
        <v>802</v>
      </c>
    </row>
    <row r="33" spans="1:30" x14ac:dyDescent="0.3">
      <c r="A33" s="49" t="s">
        <v>78</v>
      </c>
      <c r="B33" s="46">
        <v>800115</v>
      </c>
      <c r="C33" s="424" t="s">
        <v>79</v>
      </c>
      <c r="D33" s="50" t="s">
        <v>80</v>
      </c>
      <c r="E33" s="52" t="s">
        <v>583</v>
      </c>
      <c r="F33" s="543">
        <v>4522.6000000000004</v>
      </c>
      <c r="G33" s="560">
        <f t="shared" si="9"/>
        <v>5562.7980000000007</v>
      </c>
      <c r="H33" s="185" t="s">
        <v>31</v>
      </c>
      <c r="I33" s="51">
        <v>10</v>
      </c>
      <c r="J33" s="61" t="s">
        <v>32</v>
      </c>
      <c r="K33" s="61" t="s">
        <v>33</v>
      </c>
      <c r="L33" s="113">
        <v>84031090</v>
      </c>
      <c r="M33" s="52" t="s">
        <v>34</v>
      </c>
      <c r="N33" s="148">
        <v>1350</v>
      </c>
      <c r="O33" s="145">
        <v>1850</v>
      </c>
      <c r="P33" s="145">
        <v>900</v>
      </c>
      <c r="Q33" s="46"/>
      <c r="R33" s="52">
        <f t="shared" si="1"/>
        <v>618.69999999999993</v>
      </c>
      <c r="S33" s="52">
        <v>538</v>
      </c>
      <c r="T33" s="4" t="s">
        <v>35</v>
      </c>
      <c r="U33" s="61"/>
      <c r="V33" s="61" t="s">
        <v>36</v>
      </c>
      <c r="W33" s="46">
        <v>800115</v>
      </c>
      <c r="X33" s="52" t="s">
        <v>37</v>
      </c>
      <c r="Y33" s="136">
        <v>45717</v>
      </c>
      <c r="Z33" s="217"/>
      <c r="AA33" s="61">
        <v>1</v>
      </c>
      <c r="AB33" s="61">
        <v>1</v>
      </c>
      <c r="AC33" s="61" t="s">
        <v>38</v>
      </c>
      <c r="AD33" s="109" t="s">
        <v>802</v>
      </c>
    </row>
    <row r="34" spans="1:30" x14ac:dyDescent="0.3">
      <c r="A34" s="49" t="s">
        <v>78</v>
      </c>
      <c r="B34" s="46">
        <v>802115</v>
      </c>
      <c r="C34" s="424" t="s">
        <v>621</v>
      </c>
      <c r="D34" s="50" t="s">
        <v>80</v>
      </c>
      <c r="E34" s="52" t="s">
        <v>586</v>
      </c>
      <c r="F34" s="543">
        <v>4522.6000000000004</v>
      </c>
      <c r="G34" s="560">
        <f t="shared" si="9"/>
        <v>5562.7980000000007</v>
      </c>
      <c r="H34" s="185" t="s">
        <v>31</v>
      </c>
      <c r="I34" s="51">
        <v>10</v>
      </c>
      <c r="J34" s="61" t="s">
        <v>32</v>
      </c>
      <c r="K34" s="61" t="s">
        <v>33</v>
      </c>
      <c r="L34" s="113">
        <v>84031090</v>
      </c>
      <c r="M34" s="52" t="s">
        <v>34</v>
      </c>
      <c r="N34" s="148">
        <v>1350</v>
      </c>
      <c r="O34" s="145">
        <v>1850</v>
      </c>
      <c r="P34" s="145">
        <v>900</v>
      </c>
      <c r="Q34" s="46"/>
      <c r="R34" s="52">
        <f t="shared" ref="R34" si="15">S34*1.15</f>
        <v>618.69999999999993</v>
      </c>
      <c r="S34" s="52">
        <v>538</v>
      </c>
      <c r="T34" s="4" t="s">
        <v>35</v>
      </c>
      <c r="U34" s="61"/>
      <c r="V34" s="61" t="s">
        <v>36</v>
      </c>
      <c r="W34" s="46">
        <v>802115</v>
      </c>
      <c r="X34" s="52" t="s">
        <v>37</v>
      </c>
      <c r="Y34" s="136">
        <v>45717</v>
      </c>
      <c r="Z34" s="217"/>
      <c r="AA34" s="61">
        <v>1</v>
      </c>
      <c r="AB34" s="61">
        <v>1</v>
      </c>
      <c r="AC34" s="61" t="s">
        <v>38</v>
      </c>
      <c r="AD34" s="109" t="s">
        <v>802</v>
      </c>
    </row>
    <row r="35" spans="1:30" x14ac:dyDescent="0.3">
      <c r="A35" s="49" t="s">
        <v>81</v>
      </c>
      <c r="B35" s="46">
        <v>800116</v>
      </c>
      <c r="C35" s="424" t="s">
        <v>622</v>
      </c>
      <c r="D35" s="50" t="s">
        <v>82</v>
      </c>
      <c r="E35" s="52" t="s">
        <v>583</v>
      </c>
      <c r="F35" s="543">
        <v>6150.87</v>
      </c>
      <c r="G35" s="560">
        <f t="shared" si="9"/>
        <v>7565.5700999999999</v>
      </c>
      <c r="H35" s="185" t="s">
        <v>31</v>
      </c>
      <c r="I35" s="51">
        <v>10</v>
      </c>
      <c r="J35" s="61" t="s">
        <v>32</v>
      </c>
      <c r="K35" s="61" t="s">
        <v>33</v>
      </c>
      <c r="L35" s="113">
        <v>84031090</v>
      </c>
      <c r="M35" s="52" t="s">
        <v>34</v>
      </c>
      <c r="N35" s="148">
        <v>1350</v>
      </c>
      <c r="O35" s="145">
        <v>1850</v>
      </c>
      <c r="P35" s="145">
        <v>900</v>
      </c>
      <c r="Q35" s="46"/>
      <c r="R35" s="52">
        <f t="shared" si="1"/>
        <v>793.49999999999989</v>
      </c>
      <c r="S35" s="52">
        <v>690</v>
      </c>
      <c r="T35" s="4" t="s">
        <v>35</v>
      </c>
      <c r="U35" s="61"/>
      <c r="V35" s="61" t="s">
        <v>36</v>
      </c>
      <c r="W35" s="46">
        <v>800116</v>
      </c>
      <c r="X35" s="52" t="s">
        <v>37</v>
      </c>
      <c r="Y35" s="136">
        <v>45717</v>
      </c>
      <c r="Z35" s="217"/>
      <c r="AA35" s="61">
        <v>1</v>
      </c>
      <c r="AB35" s="61">
        <v>1</v>
      </c>
      <c r="AC35" s="61" t="s">
        <v>38</v>
      </c>
      <c r="AD35" s="109" t="s">
        <v>802</v>
      </c>
    </row>
    <row r="36" spans="1:30" ht="15" thickBot="1" x14ac:dyDescent="0.35">
      <c r="A36" s="49" t="s">
        <v>81</v>
      </c>
      <c r="B36" s="46">
        <v>802116</v>
      </c>
      <c r="C36" s="424" t="s">
        <v>623</v>
      </c>
      <c r="D36" s="50" t="s">
        <v>82</v>
      </c>
      <c r="E36" s="52" t="s">
        <v>586</v>
      </c>
      <c r="F36" s="550">
        <v>6150.87</v>
      </c>
      <c r="G36" s="560">
        <f t="shared" si="9"/>
        <v>7565.5700999999999</v>
      </c>
      <c r="H36" s="185" t="s">
        <v>31</v>
      </c>
      <c r="I36" s="51">
        <v>10</v>
      </c>
      <c r="J36" s="61" t="s">
        <v>32</v>
      </c>
      <c r="K36" s="61" t="s">
        <v>33</v>
      </c>
      <c r="L36" s="113">
        <v>84031090</v>
      </c>
      <c r="M36" s="52" t="s">
        <v>34</v>
      </c>
      <c r="N36" s="148">
        <v>1350</v>
      </c>
      <c r="O36" s="145">
        <v>1850</v>
      </c>
      <c r="P36" s="145">
        <v>900</v>
      </c>
      <c r="Q36" s="46"/>
      <c r="R36" s="52">
        <f t="shared" ref="R36" si="16">S36*1.15</f>
        <v>793.49999999999989</v>
      </c>
      <c r="S36" s="52">
        <v>690</v>
      </c>
      <c r="T36" s="4" t="s">
        <v>35</v>
      </c>
      <c r="U36" s="61"/>
      <c r="V36" s="61" t="s">
        <v>36</v>
      </c>
      <c r="W36" s="46">
        <v>802116</v>
      </c>
      <c r="X36" s="52" t="s">
        <v>37</v>
      </c>
      <c r="Y36" s="136">
        <v>45717</v>
      </c>
      <c r="Z36" s="217"/>
      <c r="AA36" s="61">
        <v>1</v>
      </c>
      <c r="AB36" s="61">
        <v>1</v>
      </c>
      <c r="AC36" s="61" t="s">
        <v>38</v>
      </c>
      <c r="AD36" s="109" t="s">
        <v>802</v>
      </c>
    </row>
    <row r="37" spans="1:30" ht="16.2" thickBot="1" x14ac:dyDescent="0.35">
      <c r="A37" s="137"/>
      <c r="B37" s="8"/>
      <c r="C37" s="138"/>
      <c r="D37" s="54" t="s">
        <v>83</v>
      </c>
      <c r="E37" s="54"/>
      <c r="F37" s="551"/>
      <c r="G37" s="563"/>
      <c r="H37" s="497"/>
      <c r="I37" s="142"/>
      <c r="J37" s="139"/>
      <c r="K37" s="139"/>
      <c r="L37" s="111"/>
      <c r="M37" s="7"/>
      <c r="N37" s="149"/>
      <c r="O37" s="143"/>
      <c r="P37" s="143"/>
      <c r="Q37" s="13"/>
      <c r="R37" s="152"/>
      <c r="S37" s="152"/>
      <c r="T37" s="155"/>
      <c r="U37" s="143"/>
      <c r="V37" s="143"/>
      <c r="W37" s="8"/>
      <c r="X37" s="156"/>
      <c r="Y37" s="157"/>
      <c r="Z37" s="157"/>
      <c r="AA37" s="116"/>
      <c r="AB37" s="116"/>
      <c r="AC37" s="116"/>
      <c r="AD37" s="158"/>
    </row>
    <row r="38" spans="1:30" x14ac:dyDescent="0.3">
      <c r="A38" s="49" t="s">
        <v>84</v>
      </c>
      <c r="B38" s="46">
        <v>800120</v>
      </c>
      <c r="C38" s="424" t="s">
        <v>85</v>
      </c>
      <c r="D38" s="50" t="s">
        <v>86</v>
      </c>
      <c r="E38" s="52" t="s">
        <v>583</v>
      </c>
      <c r="F38" s="542">
        <v>3284.69</v>
      </c>
      <c r="G38" s="560">
        <f t="shared" si="9"/>
        <v>4040.1687000000002</v>
      </c>
      <c r="H38" s="185" t="s">
        <v>31</v>
      </c>
      <c r="I38" s="51">
        <v>10</v>
      </c>
      <c r="J38" s="61" t="s">
        <v>32</v>
      </c>
      <c r="K38" s="61" t="s">
        <v>33</v>
      </c>
      <c r="L38" s="113">
        <v>84031090</v>
      </c>
      <c r="M38" s="52" t="s">
        <v>34</v>
      </c>
      <c r="N38" s="150">
        <v>1200</v>
      </c>
      <c r="O38" s="146">
        <v>1500</v>
      </c>
      <c r="P38" s="146">
        <v>800</v>
      </c>
      <c r="Q38" s="46"/>
      <c r="R38" s="52">
        <f t="shared" si="1"/>
        <v>445.04999999999995</v>
      </c>
      <c r="S38" s="153">
        <v>387</v>
      </c>
      <c r="T38" s="4" t="s">
        <v>35</v>
      </c>
      <c r="U38" s="61"/>
      <c r="V38" s="61" t="s">
        <v>36</v>
      </c>
      <c r="W38" s="46">
        <v>800120</v>
      </c>
      <c r="X38" s="52" t="s">
        <v>37</v>
      </c>
      <c r="Y38" s="136">
        <v>45717</v>
      </c>
      <c r="Z38" s="217"/>
      <c r="AA38" s="61">
        <v>1</v>
      </c>
      <c r="AB38" s="61">
        <v>1</v>
      </c>
      <c r="AC38" s="61" t="s">
        <v>38</v>
      </c>
      <c r="AD38" s="109" t="s">
        <v>802</v>
      </c>
    </row>
    <row r="39" spans="1:30" x14ac:dyDescent="0.3">
      <c r="A39" s="49" t="s">
        <v>84</v>
      </c>
      <c r="B39" s="46">
        <v>802120</v>
      </c>
      <c r="C39" s="424" t="s">
        <v>624</v>
      </c>
      <c r="D39" s="50" t="s">
        <v>86</v>
      </c>
      <c r="E39" s="52" t="s">
        <v>586</v>
      </c>
      <c r="F39" s="543">
        <v>3284.69</v>
      </c>
      <c r="G39" s="560">
        <f t="shared" si="9"/>
        <v>4040.1687000000002</v>
      </c>
      <c r="H39" s="185" t="s">
        <v>31</v>
      </c>
      <c r="I39" s="51">
        <v>10</v>
      </c>
      <c r="J39" s="61" t="s">
        <v>32</v>
      </c>
      <c r="K39" s="61" t="s">
        <v>33</v>
      </c>
      <c r="L39" s="113">
        <v>84031090</v>
      </c>
      <c r="M39" s="52" t="s">
        <v>34</v>
      </c>
      <c r="N39" s="150">
        <v>1200</v>
      </c>
      <c r="O39" s="146">
        <v>1500</v>
      </c>
      <c r="P39" s="146">
        <v>800</v>
      </c>
      <c r="Q39" s="46"/>
      <c r="R39" s="52">
        <f t="shared" ref="R39" si="17">S39*1.15</f>
        <v>445.04999999999995</v>
      </c>
      <c r="S39" s="153">
        <v>387</v>
      </c>
      <c r="T39" s="4" t="s">
        <v>35</v>
      </c>
      <c r="U39" s="61"/>
      <c r="V39" s="61" t="s">
        <v>36</v>
      </c>
      <c r="W39" s="46">
        <v>802120</v>
      </c>
      <c r="X39" s="52" t="s">
        <v>37</v>
      </c>
      <c r="Y39" s="136">
        <v>45717</v>
      </c>
      <c r="Z39" s="217"/>
      <c r="AA39" s="61">
        <v>1</v>
      </c>
      <c r="AB39" s="61">
        <v>1</v>
      </c>
      <c r="AC39" s="61" t="s">
        <v>38</v>
      </c>
      <c r="AD39" s="109" t="s">
        <v>802</v>
      </c>
    </row>
    <row r="40" spans="1:30" x14ac:dyDescent="0.3">
      <c r="A40" s="49" t="s">
        <v>87</v>
      </c>
      <c r="B40" s="46">
        <v>800121</v>
      </c>
      <c r="C40" s="424" t="s">
        <v>88</v>
      </c>
      <c r="D40" s="50" t="s">
        <v>89</v>
      </c>
      <c r="E40" s="52" t="s">
        <v>583</v>
      </c>
      <c r="F40" s="543">
        <v>3917.71</v>
      </c>
      <c r="G40" s="560">
        <f t="shared" si="9"/>
        <v>4818.7833000000001</v>
      </c>
      <c r="H40" s="185" t="s">
        <v>31</v>
      </c>
      <c r="I40" s="51">
        <v>10</v>
      </c>
      <c r="J40" s="61" t="s">
        <v>32</v>
      </c>
      <c r="K40" s="61" t="s">
        <v>33</v>
      </c>
      <c r="L40" s="113">
        <v>84031090</v>
      </c>
      <c r="M40" s="52" t="s">
        <v>34</v>
      </c>
      <c r="N40" s="150">
        <v>1200</v>
      </c>
      <c r="O40" s="146">
        <v>1550</v>
      </c>
      <c r="P40" s="146">
        <v>800</v>
      </c>
      <c r="Q40" s="46"/>
      <c r="R40" s="52">
        <f t="shared" si="1"/>
        <v>561.19999999999993</v>
      </c>
      <c r="S40" s="153">
        <v>488</v>
      </c>
      <c r="T40" s="4" t="s">
        <v>35</v>
      </c>
      <c r="U40" s="61"/>
      <c r="V40" s="61" t="s">
        <v>36</v>
      </c>
      <c r="W40" s="46">
        <v>800121</v>
      </c>
      <c r="X40" s="52" t="s">
        <v>37</v>
      </c>
      <c r="Y40" s="136">
        <v>45717</v>
      </c>
      <c r="Z40" s="217"/>
      <c r="AA40" s="61">
        <v>1</v>
      </c>
      <c r="AB40" s="61">
        <v>1</v>
      </c>
      <c r="AC40" s="61" t="s">
        <v>38</v>
      </c>
      <c r="AD40" s="109" t="s">
        <v>802</v>
      </c>
    </row>
    <row r="41" spans="1:30" x14ac:dyDescent="0.3">
      <c r="A41" s="49" t="s">
        <v>87</v>
      </c>
      <c r="B41" s="46">
        <v>802121</v>
      </c>
      <c r="C41" s="424" t="s">
        <v>625</v>
      </c>
      <c r="D41" s="50" t="s">
        <v>89</v>
      </c>
      <c r="E41" s="52" t="s">
        <v>586</v>
      </c>
      <c r="F41" s="543">
        <v>3917.71</v>
      </c>
      <c r="G41" s="560">
        <f t="shared" si="9"/>
        <v>4818.7833000000001</v>
      </c>
      <c r="H41" s="185" t="s">
        <v>31</v>
      </c>
      <c r="I41" s="51">
        <v>10</v>
      </c>
      <c r="J41" s="61" t="s">
        <v>32</v>
      </c>
      <c r="K41" s="61" t="s">
        <v>33</v>
      </c>
      <c r="L41" s="113">
        <v>84031090</v>
      </c>
      <c r="M41" s="52" t="s">
        <v>34</v>
      </c>
      <c r="N41" s="150">
        <v>1200</v>
      </c>
      <c r="O41" s="146">
        <v>1550</v>
      </c>
      <c r="P41" s="146">
        <v>800</v>
      </c>
      <c r="Q41" s="46"/>
      <c r="R41" s="52">
        <f t="shared" ref="R41" si="18">S41*1.15</f>
        <v>561.19999999999993</v>
      </c>
      <c r="S41" s="153">
        <v>488</v>
      </c>
      <c r="T41" s="4" t="s">
        <v>35</v>
      </c>
      <c r="U41" s="61"/>
      <c r="V41" s="61" t="s">
        <v>36</v>
      </c>
      <c r="W41" s="46">
        <v>802121</v>
      </c>
      <c r="X41" s="52" t="s">
        <v>37</v>
      </c>
      <c r="Y41" s="136">
        <v>45717</v>
      </c>
      <c r="Z41" s="217"/>
      <c r="AA41" s="61">
        <v>1</v>
      </c>
      <c r="AB41" s="61">
        <v>1</v>
      </c>
      <c r="AC41" s="61" t="s">
        <v>38</v>
      </c>
      <c r="AD41" s="109" t="s">
        <v>802</v>
      </c>
    </row>
    <row r="42" spans="1:30" x14ac:dyDescent="0.3">
      <c r="A42" s="49" t="s">
        <v>90</v>
      </c>
      <c r="B42" s="46">
        <v>800122</v>
      </c>
      <c r="C42" s="424" t="s">
        <v>91</v>
      </c>
      <c r="D42" s="50" t="s">
        <v>92</v>
      </c>
      <c r="E42" s="52" t="s">
        <v>583</v>
      </c>
      <c r="F42" s="543">
        <v>3988.04</v>
      </c>
      <c r="G42" s="560">
        <f t="shared" si="9"/>
        <v>4905.2892000000002</v>
      </c>
      <c r="H42" s="185" t="s">
        <v>31</v>
      </c>
      <c r="I42" s="51">
        <v>10</v>
      </c>
      <c r="J42" s="61" t="s">
        <v>32</v>
      </c>
      <c r="K42" s="61" t="s">
        <v>33</v>
      </c>
      <c r="L42" s="113">
        <v>84031090</v>
      </c>
      <c r="M42" s="52" t="s">
        <v>34</v>
      </c>
      <c r="N42" s="150">
        <v>1200</v>
      </c>
      <c r="O42" s="146">
        <v>1550</v>
      </c>
      <c r="P42" s="146">
        <v>800</v>
      </c>
      <c r="Q42" s="46"/>
      <c r="R42" s="52">
        <f t="shared" si="1"/>
        <v>561.19999999999993</v>
      </c>
      <c r="S42" s="153">
        <v>488</v>
      </c>
      <c r="T42" s="4" t="s">
        <v>35</v>
      </c>
      <c r="U42" s="61"/>
      <c r="V42" s="61" t="s">
        <v>36</v>
      </c>
      <c r="W42" s="46">
        <v>800122</v>
      </c>
      <c r="X42" s="52" t="s">
        <v>37</v>
      </c>
      <c r="Y42" s="136">
        <v>45717</v>
      </c>
      <c r="Z42" s="217"/>
      <c r="AA42" s="61">
        <v>1</v>
      </c>
      <c r="AB42" s="61">
        <v>1</v>
      </c>
      <c r="AC42" s="61" t="s">
        <v>38</v>
      </c>
      <c r="AD42" s="109" t="s">
        <v>802</v>
      </c>
    </row>
    <row r="43" spans="1:30" x14ac:dyDescent="0.3">
      <c r="A43" s="49" t="s">
        <v>90</v>
      </c>
      <c r="B43" s="46">
        <v>802122</v>
      </c>
      <c r="C43" s="424" t="s">
        <v>626</v>
      </c>
      <c r="D43" s="50" t="s">
        <v>92</v>
      </c>
      <c r="E43" s="52" t="s">
        <v>586</v>
      </c>
      <c r="F43" s="543">
        <v>3988.04</v>
      </c>
      <c r="G43" s="560">
        <f t="shared" si="9"/>
        <v>4905.2892000000002</v>
      </c>
      <c r="H43" s="185" t="s">
        <v>31</v>
      </c>
      <c r="I43" s="51">
        <v>10</v>
      </c>
      <c r="J43" s="61" t="s">
        <v>32</v>
      </c>
      <c r="K43" s="61" t="s">
        <v>33</v>
      </c>
      <c r="L43" s="113">
        <v>84031090</v>
      </c>
      <c r="M43" s="52" t="s">
        <v>34</v>
      </c>
      <c r="N43" s="150">
        <v>1200</v>
      </c>
      <c r="O43" s="146">
        <v>1550</v>
      </c>
      <c r="P43" s="146">
        <v>800</v>
      </c>
      <c r="Q43" s="46"/>
      <c r="R43" s="52">
        <f t="shared" ref="R43" si="19">S43*1.15</f>
        <v>561.19999999999993</v>
      </c>
      <c r="S43" s="153">
        <v>488</v>
      </c>
      <c r="T43" s="4" t="s">
        <v>35</v>
      </c>
      <c r="U43" s="61"/>
      <c r="V43" s="61" t="s">
        <v>36</v>
      </c>
      <c r="W43" s="46">
        <v>802122</v>
      </c>
      <c r="X43" s="52" t="s">
        <v>37</v>
      </c>
      <c r="Y43" s="136">
        <v>45717</v>
      </c>
      <c r="Z43" s="217"/>
      <c r="AA43" s="61">
        <v>1</v>
      </c>
      <c r="AB43" s="61">
        <v>1</v>
      </c>
      <c r="AC43" s="61" t="s">
        <v>38</v>
      </c>
      <c r="AD43" s="109" t="s">
        <v>802</v>
      </c>
    </row>
    <row r="44" spans="1:30" x14ac:dyDescent="0.3">
      <c r="A44" s="49" t="s">
        <v>93</v>
      </c>
      <c r="B44" s="46">
        <v>800123</v>
      </c>
      <c r="C44" s="424" t="s">
        <v>94</v>
      </c>
      <c r="D44" s="50" t="s">
        <v>95</v>
      </c>
      <c r="E44" s="52" t="s">
        <v>583</v>
      </c>
      <c r="F44" s="543">
        <v>4353.79</v>
      </c>
      <c r="G44" s="560">
        <f t="shared" si="9"/>
        <v>5355.1616999999997</v>
      </c>
      <c r="H44" s="185" t="s">
        <v>31</v>
      </c>
      <c r="I44" s="51">
        <v>10</v>
      </c>
      <c r="J44" s="61" t="s">
        <v>32</v>
      </c>
      <c r="K44" s="61" t="s">
        <v>33</v>
      </c>
      <c r="L44" s="113">
        <v>84031090</v>
      </c>
      <c r="M44" s="52" t="s">
        <v>34</v>
      </c>
      <c r="N44" s="150">
        <v>1200</v>
      </c>
      <c r="O44" s="146">
        <v>1600</v>
      </c>
      <c r="P44" s="146">
        <v>800</v>
      </c>
      <c r="Q44" s="46"/>
      <c r="R44" s="52">
        <f t="shared" si="1"/>
        <v>664.69999999999993</v>
      </c>
      <c r="S44" s="153">
        <v>578</v>
      </c>
      <c r="T44" s="4" t="s">
        <v>35</v>
      </c>
      <c r="U44" s="61"/>
      <c r="V44" s="61" t="s">
        <v>36</v>
      </c>
      <c r="W44" s="46">
        <v>800123</v>
      </c>
      <c r="X44" s="52" t="s">
        <v>37</v>
      </c>
      <c r="Y44" s="136">
        <v>45717</v>
      </c>
      <c r="Z44" s="217"/>
      <c r="AA44" s="61">
        <v>1</v>
      </c>
      <c r="AB44" s="61">
        <v>1</v>
      </c>
      <c r="AC44" s="61" t="s">
        <v>38</v>
      </c>
      <c r="AD44" s="109" t="s">
        <v>802</v>
      </c>
    </row>
    <row r="45" spans="1:30" x14ac:dyDescent="0.3">
      <c r="A45" s="49" t="s">
        <v>93</v>
      </c>
      <c r="B45" s="46">
        <v>802123</v>
      </c>
      <c r="C45" s="424" t="s">
        <v>627</v>
      </c>
      <c r="D45" s="50" t="s">
        <v>95</v>
      </c>
      <c r="E45" s="52" t="s">
        <v>586</v>
      </c>
      <c r="F45" s="543">
        <v>4353.79</v>
      </c>
      <c r="G45" s="560">
        <f t="shared" si="9"/>
        <v>5355.1616999999997</v>
      </c>
      <c r="H45" s="185" t="s">
        <v>31</v>
      </c>
      <c r="I45" s="51">
        <v>10</v>
      </c>
      <c r="J45" s="61" t="s">
        <v>32</v>
      </c>
      <c r="K45" s="61" t="s">
        <v>33</v>
      </c>
      <c r="L45" s="113">
        <v>84031090</v>
      </c>
      <c r="M45" s="52" t="s">
        <v>34</v>
      </c>
      <c r="N45" s="150">
        <v>1200</v>
      </c>
      <c r="O45" s="146">
        <v>1600</v>
      </c>
      <c r="P45" s="146">
        <v>800</v>
      </c>
      <c r="Q45" s="46"/>
      <c r="R45" s="52">
        <f t="shared" ref="R45" si="20">S45*1.15</f>
        <v>664.69999999999993</v>
      </c>
      <c r="S45" s="153">
        <v>578</v>
      </c>
      <c r="T45" s="4" t="s">
        <v>35</v>
      </c>
      <c r="U45" s="61"/>
      <c r="V45" s="61" t="s">
        <v>36</v>
      </c>
      <c r="W45" s="46">
        <v>802123</v>
      </c>
      <c r="X45" s="52" t="s">
        <v>37</v>
      </c>
      <c r="Y45" s="136">
        <v>45717</v>
      </c>
      <c r="Z45" s="217"/>
      <c r="AA45" s="61">
        <v>1</v>
      </c>
      <c r="AB45" s="61">
        <v>1</v>
      </c>
      <c r="AC45" s="61" t="s">
        <v>38</v>
      </c>
      <c r="AD45" s="109" t="s">
        <v>802</v>
      </c>
    </row>
    <row r="46" spans="1:30" x14ac:dyDescent="0.3">
      <c r="A46" s="49" t="s">
        <v>96</v>
      </c>
      <c r="B46" s="46">
        <v>800124</v>
      </c>
      <c r="C46" s="424" t="s">
        <v>97</v>
      </c>
      <c r="D46" s="50" t="s">
        <v>98</v>
      </c>
      <c r="E46" s="52" t="s">
        <v>583</v>
      </c>
      <c r="F46" s="543">
        <v>4740.6400000000003</v>
      </c>
      <c r="G46" s="560">
        <f t="shared" si="9"/>
        <v>5830.9872000000005</v>
      </c>
      <c r="H46" s="185" t="s">
        <v>31</v>
      </c>
      <c r="I46" s="51">
        <v>10</v>
      </c>
      <c r="J46" s="61" t="s">
        <v>32</v>
      </c>
      <c r="K46" s="61" t="s">
        <v>33</v>
      </c>
      <c r="L46" s="113">
        <v>84031090</v>
      </c>
      <c r="M46" s="52" t="s">
        <v>34</v>
      </c>
      <c r="N46" s="150">
        <v>1200</v>
      </c>
      <c r="O46" s="146">
        <v>1600</v>
      </c>
      <c r="P46" s="146">
        <v>800</v>
      </c>
      <c r="Q46" s="46"/>
      <c r="R46" s="52">
        <f t="shared" si="1"/>
        <v>680.8</v>
      </c>
      <c r="S46" s="153">
        <v>592</v>
      </c>
      <c r="T46" s="4" t="s">
        <v>35</v>
      </c>
      <c r="U46" s="61"/>
      <c r="V46" s="61" t="s">
        <v>36</v>
      </c>
      <c r="W46" s="46">
        <v>800124</v>
      </c>
      <c r="X46" s="52" t="s">
        <v>37</v>
      </c>
      <c r="Y46" s="136">
        <v>45717</v>
      </c>
      <c r="Z46" s="217"/>
      <c r="AA46" s="61">
        <v>1</v>
      </c>
      <c r="AB46" s="61">
        <v>1</v>
      </c>
      <c r="AC46" s="61" t="s">
        <v>38</v>
      </c>
      <c r="AD46" s="109" t="s">
        <v>802</v>
      </c>
    </row>
    <row r="47" spans="1:30" ht="15" thickBot="1" x14ac:dyDescent="0.35">
      <c r="A47" s="49" t="s">
        <v>96</v>
      </c>
      <c r="B47" s="46">
        <v>802124</v>
      </c>
      <c r="C47" s="424" t="s">
        <v>628</v>
      </c>
      <c r="D47" s="50" t="s">
        <v>98</v>
      </c>
      <c r="E47" s="52" t="s">
        <v>586</v>
      </c>
      <c r="F47" s="550">
        <v>4740.6400000000003</v>
      </c>
      <c r="G47" s="560">
        <f t="shared" si="9"/>
        <v>5830.9872000000005</v>
      </c>
      <c r="H47" s="185" t="s">
        <v>31</v>
      </c>
      <c r="I47" s="51">
        <v>10</v>
      </c>
      <c r="J47" s="61" t="s">
        <v>32</v>
      </c>
      <c r="K47" s="61" t="s">
        <v>33</v>
      </c>
      <c r="L47" s="113">
        <v>84031090</v>
      </c>
      <c r="M47" s="52" t="s">
        <v>34</v>
      </c>
      <c r="N47" s="150">
        <v>1200</v>
      </c>
      <c r="O47" s="146">
        <v>1600</v>
      </c>
      <c r="P47" s="146">
        <v>800</v>
      </c>
      <c r="Q47" s="46"/>
      <c r="R47" s="52">
        <f t="shared" ref="R47" si="21">S47*1.15</f>
        <v>680.8</v>
      </c>
      <c r="S47" s="153">
        <v>592</v>
      </c>
      <c r="T47" s="4" t="s">
        <v>35</v>
      </c>
      <c r="U47" s="61"/>
      <c r="V47" s="61" t="s">
        <v>36</v>
      </c>
      <c r="W47" s="46">
        <v>802124</v>
      </c>
      <c r="X47" s="52" t="s">
        <v>37</v>
      </c>
      <c r="Y47" s="136">
        <v>45717</v>
      </c>
      <c r="Z47" s="217"/>
      <c r="AA47" s="61">
        <v>1</v>
      </c>
      <c r="AB47" s="61">
        <v>1</v>
      </c>
      <c r="AC47" s="61" t="s">
        <v>38</v>
      </c>
      <c r="AD47" s="109" t="s">
        <v>802</v>
      </c>
    </row>
    <row r="48" spans="1:30" ht="16.2" thickBot="1" x14ac:dyDescent="0.35">
      <c r="A48" s="137"/>
      <c r="B48" s="8"/>
      <c r="C48" s="138"/>
      <c r="D48" s="54" t="s">
        <v>577</v>
      </c>
      <c r="E48" s="54"/>
      <c r="F48" s="551"/>
      <c r="G48" s="563"/>
      <c r="H48" s="497"/>
      <c r="I48" s="142"/>
      <c r="J48" s="139"/>
      <c r="K48" s="139"/>
      <c r="L48" s="111"/>
      <c r="M48" s="7"/>
      <c r="N48" s="149"/>
      <c r="O48" s="143"/>
      <c r="P48" s="143"/>
      <c r="Q48" s="13"/>
      <c r="R48" s="152"/>
      <c r="S48" s="154"/>
      <c r="T48" s="155"/>
      <c r="U48" s="143"/>
      <c r="V48" s="143"/>
      <c r="W48" s="8"/>
      <c r="X48" s="156"/>
      <c r="Y48" s="157"/>
      <c r="Z48" s="157"/>
      <c r="AA48" s="157"/>
      <c r="AB48" s="116"/>
      <c r="AC48" s="116"/>
      <c r="AD48" s="158"/>
    </row>
    <row r="49" spans="1:30" ht="15" thickBot="1" x14ac:dyDescent="0.35">
      <c r="A49" s="190" t="s">
        <v>28</v>
      </c>
      <c r="B49" s="191">
        <v>800254</v>
      </c>
      <c r="C49" s="424" t="s">
        <v>629</v>
      </c>
      <c r="D49" s="50" t="s">
        <v>1197</v>
      </c>
      <c r="E49" s="52" t="s">
        <v>583</v>
      </c>
      <c r="F49" s="542">
        <v>3108.85</v>
      </c>
      <c r="G49" s="560">
        <f t="shared" ref="G49" si="22">F49*1.23</f>
        <v>3823.8854999999999</v>
      </c>
      <c r="H49" s="185" t="s">
        <v>31</v>
      </c>
      <c r="I49" s="51">
        <v>10</v>
      </c>
      <c r="J49" s="61" t="s">
        <v>32</v>
      </c>
      <c r="K49" s="61" t="s">
        <v>33</v>
      </c>
      <c r="L49" s="113">
        <v>84031090</v>
      </c>
      <c r="M49" s="52" t="s">
        <v>34</v>
      </c>
      <c r="N49" s="148"/>
      <c r="O49" s="145"/>
      <c r="P49" s="145"/>
      <c r="Q49" s="46"/>
      <c r="R49" s="52"/>
      <c r="S49" s="153"/>
      <c r="T49" s="4" t="s">
        <v>35</v>
      </c>
      <c r="U49" s="61"/>
      <c r="V49" s="61" t="s">
        <v>36</v>
      </c>
      <c r="W49" s="46">
        <f>B49</f>
        <v>800254</v>
      </c>
      <c r="X49" s="52" t="s">
        <v>37</v>
      </c>
      <c r="Y49" s="136">
        <v>45717</v>
      </c>
      <c r="Z49" s="217"/>
      <c r="AA49" s="61">
        <v>1</v>
      </c>
      <c r="AB49" s="61">
        <v>1</v>
      </c>
      <c r="AC49" s="61" t="s">
        <v>38</v>
      </c>
      <c r="AD49" s="109" t="s">
        <v>802</v>
      </c>
    </row>
    <row r="50" spans="1:30" x14ac:dyDescent="0.3">
      <c r="A50" s="190" t="s">
        <v>42</v>
      </c>
      <c r="B50" s="191">
        <v>801179</v>
      </c>
      <c r="C50" s="424" t="s">
        <v>629</v>
      </c>
      <c r="D50" s="50" t="s">
        <v>578</v>
      </c>
      <c r="E50" s="52" t="s">
        <v>583</v>
      </c>
      <c r="F50" s="542">
        <v>3404.26</v>
      </c>
      <c r="G50" s="560">
        <f t="shared" si="9"/>
        <v>4187.2398000000003</v>
      </c>
      <c r="H50" s="185" t="s">
        <v>31</v>
      </c>
      <c r="I50" s="51">
        <v>10</v>
      </c>
      <c r="J50" s="61" t="s">
        <v>32</v>
      </c>
      <c r="K50" s="61" t="s">
        <v>33</v>
      </c>
      <c r="L50" s="113">
        <v>84031090</v>
      </c>
      <c r="M50" s="52" t="s">
        <v>34</v>
      </c>
      <c r="N50" s="148">
        <v>1150</v>
      </c>
      <c r="O50" s="145">
        <v>1400</v>
      </c>
      <c r="P50" s="145">
        <v>750</v>
      </c>
      <c r="Q50" s="46"/>
      <c r="R50" s="52">
        <f t="shared" ref="R50:R67" si="23">S50*1.15</f>
        <v>374.9</v>
      </c>
      <c r="S50" s="153">
        <v>326</v>
      </c>
      <c r="T50" s="4" t="s">
        <v>35</v>
      </c>
      <c r="U50" s="61"/>
      <c r="V50" s="61" t="s">
        <v>36</v>
      </c>
      <c r="W50" s="46">
        <f>B50</f>
        <v>801179</v>
      </c>
      <c r="X50" s="52" t="s">
        <v>37</v>
      </c>
      <c r="Y50" s="136">
        <v>45717</v>
      </c>
      <c r="Z50" s="217"/>
      <c r="AA50" s="61">
        <v>1</v>
      </c>
      <c r="AB50" s="61">
        <v>1</v>
      </c>
      <c r="AC50" s="61" t="s">
        <v>38</v>
      </c>
      <c r="AD50" s="109" t="s">
        <v>802</v>
      </c>
    </row>
    <row r="51" spans="1:30" x14ac:dyDescent="0.3">
      <c r="A51" s="102" t="s">
        <v>42</v>
      </c>
      <c r="B51" s="49">
        <v>802179</v>
      </c>
      <c r="C51" s="424" t="s">
        <v>630</v>
      </c>
      <c r="D51" s="50" t="s">
        <v>578</v>
      </c>
      <c r="E51" s="52" t="s">
        <v>586</v>
      </c>
      <c r="F51" s="543">
        <v>3404.26</v>
      </c>
      <c r="G51" s="560">
        <f t="shared" si="9"/>
        <v>4187.2398000000003</v>
      </c>
      <c r="H51" s="185" t="s">
        <v>31</v>
      </c>
      <c r="I51" s="51">
        <v>10</v>
      </c>
      <c r="J51" s="61" t="s">
        <v>32</v>
      </c>
      <c r="K51" s="61" t="s">
        <v>33</v>
      </c>
      <c r="L51" s="113">
        <v>84031090</v>
      </c>
      <c r="M51" s="52" t="s">
        <v>34</v>
      </c>
      <c r="N51" s="148">
        <v>1150</v>
      </c>
      <c r="O51" s="145">
        <v>1400</v>
      </c>
      <c r="P51" s="145">
        <v>750</v>
      </c>
      <c r="Q51" s="46"/>
      <c r="R51" s="52">
        <f t="shared" ref="R51" si="24">S51*1.15</f>
        <v>374.9</v>
      </c>
      <c r="S51" s="153">
        <v>326</v>
      </c>
      <c r="T51" s="4" t="s">
        <v>35</v>
      </c>
      <c r="U51" s="61"/>
      <c r="V51" s="61" t="s">
        <v>36</v>
      </c>
      <c r="W51" s="46">
        <f t="shared" ref="W51:W61" si="25">B51</f>
        <v>802179</v>
      </c>
      <c r="X51" s="52" t="s">
        <v>37</v>
      </c>
      <c r="Y51" s="136">
        <v>45717</v>
      </c>
      <c r="Z51" s="217"/>
      <c r="AA51" s="61">
        <v>1</v>
      </c>
      <c r="AB51" s="61">
        <v>1</v>
      </c>
      <c r="AC51" s="61" t="s">
        <v>38</v>
      </c>
      <c r="AD51" s="109" t="s">
        <v>802</v>
      </c>
    </row>
    <row r="52" spans="1:30" s="183" customFormat="1" x14ac:dyDescent="0.3">
      <c r="A52" s="102" t="s">
        <v>45</v>
      </c>
      <c r="B52" s="102">
        <v>800117</v>
      </c>
      <c r="C52" s="439">
        <v>8595183323036</v>
      </c>
      <c r="D52" s="464" t="s">
        <v>1064</v>
      </c>
      <c r="E52" s="108" t="s">
        <v>583</v>
      </c>
      <c r="F52" s="543">
        <v>3478.11</v>
      </c>
      <c r="G52" s="560">
        <f t="shared" si="9"/>
        <v>4278.0753000000004</v>
      </c>
      <c r="H52" s="185" t="s">
        <v>31</v>
      </c>
      <c r="I52" s="51">
        <v>10</v>
      </c>
      <c r="J52" s="61" t="s">
        <v>32</v>
      </c>
      <c r="K52" s="61" t="s">
        <v>33</v>
      </c>
      <c r="L52" s="113">
        <v>84031090</v>
      </c>
      <c r="M52" s="52" t="s">
        <v>34</v>
      </c>
      <c r="N52" s="171"/>
      <c r="O52" s="182"/>
      <c r="P52" s="182"/>
      <c r="Q52" s="166"/>
      <c r="R52" s="107"/>
      <c r="S52" s="187"/>
      <c r="T52" s="101"/>
      <c r="U52" s="168"/>
      <c r="V52" s="61" t="s">
        <v>36</v>
      </c>
      <c r="W52" s="46">
        <f t="shared" si="25"/>
        <v>800117</v>
      </c>
      <c r="X52" s="52" t="s">
        <v>37</v>
      </c>
      <c r="Y52" s="136">
        <v>45717</v>
      </c>
      <c r="Z52" s="217"/>
      <c r="AA52" s="61">
        <v>1</v>
      </c>
      <c r="AB52" s="61">
        <v>1</v>
      </c>
      <c r="AC52" s="61" t="s">
        <v>38</v>
      </c>
      <c r="AD52" s="109" t="s">
        <v>802</v>
      </c>
    </row>
    <row r="53" spans="1:30" s="183" customFormat="1" x14ac:dyDescent="0.3">
      <c r="A53" s="102" t="s">
        <v>45</v>
      </c>
      <c r="B53" s="102">
        <v>802117</v>
      </c>
      <c r="C53" s="439">
        <v>8595183323067</v>
      </c>
      <c r="D53" s="464" t="s">
        <v>1064</v>
      </c>
      <c r="E53" s="108" t="s">
        <v>586</v>
      </c>
      <c r="F53" s="543">
        <v>3478.11</v>
      </c>
      <c r="G53" s="560">
        <f t="shared" si="9"/>
        <v>4278.0753000000004</v>
      </c>
      <c r="H53" s="185" t="s">
        <v>31</v>
      </c>
      <c r="I53" s="51">
        <v>10</v>
      </c>
      <c r="J53" s="61" t="s">
        <v>32</v>
      </c>
      <c r="K53" s="61" t="s">
        <v>33</v>
      </c>
      <c r="L53" s="113">
        <v>84031090</v>
      </c>
      <c r="M53" s="52" t="s">
        <v>34</v>
      </c>
      <c r="N53" s="171"/>
      <c r="O53" s="182"/>
      <c r="P53" s="182"/>
      <c r="Q53" s="166"/>
      <c r="R53" s="107"/>
      <c r="S53" s="187"/>
      <c r="T53" s="101"/>
      <c r="U53" s="168"/>
      <c r="V53" s="61" t="s">
        <v>36</v>
      </c>
      <c r="W53" s="46">
        <f t="shared" si="25"/>
        <v>802117</v>
      </c>
      <c r="X53" s="52" t="s">
        <v>37</v>
      </c>
      <c r="Y53" s="136">
        <v>45717</v>
      </c>
      <c r="Z53" s="217"/>
      <c r="AA53" s="61">
        <v>1</v>
      </c>
      <c r="AB53" s="61">
        <v>1</v>
      </c>
      <c r="AC53" s="61" t="s">
        <v>38</v>
      </c>
      <c r="AD53" s="109" t="s">
        <v>802</v>
      </c>
    </row>
    <row r="54" spans="1:30" x14ac:dyDescent="0.3">
      <c r="A54" s="102" t="s">
        <v>47</v>
      </c>
      <c r="B54" s="470">
        <v>801180</v>
      </c>
      <c r="C54" s="424" t="s">
        <v>631</v>
      </c>
      <c r="D54" s="50" t="s">
        <v>579</v>
      </c>
      <c r="E54" s="52" t="s">
        <v>583</v>
      </c>
      <c r="F54" s="543">
        <v>3713.73</v>
      </c>
      <c r="G54" s="560">
        <f t="shared" si="9"/>
        <v>4567.8878999999997</v>
      </c>
      <c r="H54" s="185" t="s">
        <v>31</v>
      </c>
      <c r="I54" s="51">
        <v>10</v>
      </c>
      <c r="J54" s="61" t="s">
        <v>32</v>
      </c>
      <c r="K54" s="61" t="s">
        <v>33</v>
      </c>
      <c r="L54" s="113">
        <v>84031090</v>
      </c>
      <c r="M54" s="52" t="s">
        <v>34</v>
      </c>
      <c r="N54" s="148">
        <v>1150</v>
      </c>
      <c r="O54" s="145">
        <v>1550</v>
      </c>
      <c r="P54" s="145">
        <v>750</v>
      </c>
      <c r="Q54" s="46"/>
      <c r="R54" s="52">
        <f t="shared" si="23"/>
        <v>420.9</v>
      </c>
      <c r="S54" s="153">
        <v>366</v>
      </c>
      <c r="T54" s="4" t="s">
        <v>35</v>
      </c>
      <c r="U54" s="61"/>
      <c r="V54" s="61" t="s">
        <v>36</v>
      </c>
      <c r="W54" s="46">
        <f t="shared" si="25"/>
        <v>801180</v>
      </c>
      <c r="X54" s="52" t="s">
        <v>37</v>
      </c>
      <c r="Y54" s="136">
        <v>45717</v>
      </c>
      <c r="Z54" s="217"/>
      <c r="AA54" s="61">
        <v>1</v>
      </c>
      <c r="AB54" s="61">
        <v>1</v>
      </c>
      <c r="AC54" s="61" t="s">
        <v>38</v>
      </c>
      <c r="AD54" s="109" t="s">
        <v>802</v>
      </c>
    </row>
    <row r="55" spans="1:30" s="462" customFormat="1" x14ac:dyDescent="0.3">
      <c r="A55" s="102" t="s">
        <v>47</v>
      </c>
      <c r="B55" s="102">
        <v>802180</v>
      </c>
      <c r="C55" s="439" t="s">
        <v>632</v>
      </c>
      <c r="D55" s="464" t="s">
        <v>579</v>
      </c>
      <c r="E55" s="108" t="s">
        <v>586</v>
      </c>
      <c r="F55" s="543">
        <v>3713.73</v>
      </c>
      <c r="G55" s="560">
        <f t="shared" si="9"/>
        <v>4567.8878999999997</v>
      </c>
      <c r="H55" s="469" t="s">
        <v>31</v>
      </c>
      <c r="I55" s="103">
        <v>10</v>
      </c>
      <c r="J55" s="61" t="s">
        <v>32</v>
      </c>
      <c r="K55" s="61" t="s">
        <v>33</v>
      </c>
      <c r="L55" s="113">
        <v>84031090</v>
      </c>
      <c r="M55" s="52" t="s">
        <v>34</v>
      </c>
      <c r="N55" s="148">
        <v>1150</v>
      </c>
      <c r="O55" s="145">
        <v>1550</v>
      </c>
      <c r="P55" s="145">
        <v>750</v>
      </c>
      <c r="Q55" s="167"/>
      <c r="R55" s="108">
        <f t="shared" ref="R55" si="26">S55*1.15</f>
        <v>420.9</v>
      </c>
      <c r="S55" s="465">
        <v>366</v>
      </c>
      <c r="T55" s="449" t="s">
        <v>35</v>
      </c>
      <c r="U55" s="169"/>
      <c r="V55" s="61" t="s">
        <v>36</v>
      </c>
      <c r="W55" s="46">
        <f t="shared" si="25"/>
        <v>802180</v>
      </c>
      <c r="X55" s="52" t="s">
        <v>37</v>
      </c>
      <c r="Y55" s="136">
        <v>45717</v>
      </c>
      <c r="Z55" s="217"/>
      <c r="AA55" s="61">
        <v>1</v>
      </c>
      <c r="AB55" s="61">
        <v>1</v>
      </c>
      <c r="AC55" s="61" t="s">
        <v>38</v>
      </c>
      <c r="AD55" s="109" t="s">
        <v>802</v>
      </c>
    </row>
    <row r="56" spans="1:30" s="462" customFormat="1" x14ac:dyDescent="0.3">
      <c r="A56" s="466" t="s">
        <v>50</v>
      </c>
      <c r="B56" s="102">
        <v>800252</v>
      </c>
      <c r="C56" s="439">
        <v>8595183322831</v>
      </c>
      <c r="D56" s="464" t="s">
        <v>782</v>
      </c>
      <c r="E56" s="108" t="s">
        <v>583</v>
      </c>
      <c r="F56" s="543">
        <v>3819.24</v>
      </c>
      <c r="G56" s="560">
        <f t="shared" si="9"/>
        <v>4697.6651999999995</v>
      </c>
      <c r="H56" s="469" t="s">
        <v>31</v>
      </c>
      <c r="I56" s="103">
        <v>10</v>
      </c>
      <c r="J56" s="61" t="s">
        <v>32</v>
      </c>
      <c r="K56" s="61" t="s">
        <v>33</v>
      </c>
      <c r="L56" s="113">
        <v>84031090</v>
      </c>
      <c r="M56" s="52" t="s">
        <v>34</v>
      </c>
      <c r="N56" s="148">
        <v>1150</v>
      </c>
      <c r="O56" s="145">
        <v>1550</v>
      </c>
      <c r="P56" s="145">
        <v>750</v>
      </c>
      <c r="Q56" s="167"/>
      <c r="R56" s="108">
        <v>423.2</v>
      </c>
      <c r="S56" s="465">
        <v>368</v>
      </c>
      <c r="T56" s="449"/>
      <c r="U56" s="169"/>
      <c r="V56" s="61" t="s">
        <v>36</v>
      </c>
      <c r="W56" s="46">
        <f t="shared" si="25"/>
        <v>800252</v>
      </c>
      <c r="X56" s="52" t="s">
        <v>37</v>
      </c>
      <c r="Y56" s="136">
        <v>45717</v>
      </c>
      <c r="Z56" s="217"/>
      <c r="AA56" s="61">
        <v>1</v>
      </c>
      <c r="AB56" s="61">
        <v>1</v>
      </c>
      <c r="AC56" s="61" t="s">
        <v>38</v>
      </c>
      <c r="AD56" s="109" t="s">
        <v>802</v>
      </c>
    </row>
    <row r="57" spans="1:30" s="462" customFormat="1" x14ac:dyDescent="0.3">
      <c r="A57" s="466" t="s">
        <v>50</v>
      </c>
      <c r="B57" s="102">
        <v>802252</v>
      </c>
      <c r="C57" s="439">
        <v>8595183322848</v>
      </c>
      <c r="D57" s="464" t="s">
        <v>782</v>
      </c>
      <c r="E57" s="108" t="s">
        <v>586</v>
      </c>
      <c r="F57" s="543">
        <v>3819.24</v>
      </c>
      <c r="G57" s="560">
        <f t="shared" si="9"/>
        <v>4697.6651999999995</v>
      </c>
      <c r="H57" s="469" t="s">
        <v>31</v>
      </c>
      <c r="I57" s="103">
        <v>10</v>
      </c>
      <c r="J57" s="61" t="s">
        <v>32</v>
      </c>
      <c r="K57" s="61" t="s">
        <v>33</v>
      </c>
      <c r="L57" s="113">
        <v>84031090</v>
      </c>
      <c r="M57" s="52" t="s">
        <v>34</v>
      </c>
      <c r="N57" s="148">
        <v>1150</v>
      </c>
      <c r="O57" s="145">
        <v>1550</v>
      </c>
      <c r="P57" s="145">
        <v>750</v>
      </c>
      <c r="Q57" s="167"/>
      <c r="R57" s="108">
        <v>423.2</v>
      </c>
      <c r="S57" s="465">
        <v>368</v>
      </c>
      <c r="T57" s="449"/>
      <c r="U57" s="169"/>
      <c r="V57" s="61" t="s">
        <v>36</v>
      </c>
      <c r="W57" s="46">
        <f t="shared" si="25"/>
        <v>802252</v>
      </c>
      <c r="X57" s="52" t="s">
        <v>37</v>
      </c>
      <c r="Y57" s="136">
        <v>45717</v>
      </c>
      <c r="Z57" s="217"/>
      <c r="AA57" s="61">
        <v>1</v>
      </c>
      <c r="AB57" s="61">
        <v>1</v>
      </c>
      <c r="AC57" s="61" t="s">
        <v>38</v>
      </c>
      <c r="AD57" s="109" t="s">
        <v>802</v>
      </c>
    </row>
    <row r="58" spans="1:30" s="462" customFormat="1" x14ac:dyDescent="0.3">
      <c r="A58" s="102" t="s">
        <v>69</v>
      </c>
      <c r="B58" s="467">
        <v>801178</v>
      </c>
      <c r="C58" s="439" t="s">
        <v>633</v>
      </c>
      <c r="D58" s="464" t="s">
        <v>580</v>
      </c>
      <c r="E58" s="108" t="s">
        <v>583</v>
      </c>
      <c r="F58" s="543">
        <v>4142.78</v>
      </c>
      <c r="G58" s="560">
        <f t="shared" si="9"/>
        <v>5095.6193999999996</v>
      </c>
      <c r="H58" s="469" t="s">
        <v>31</v>
      </c>
      <c r="I58" s="103">
        <v>10</v>
      </c>
      <c r="J58" s="169" t="s">
        <v>32</v>
      </c>
      <c r="K58" s="61" t="s">
        <v>33</v>
      </c>
      <c r="L58" s="113">
        <v>84031090</v>
      </c>
      <c r="M58" s="52" t="s">
        <v>34</v>
      </c>
      <c r="N58" s="148">
        <v>1150</v>
      </c>
      <c r="O58" s="145">
        <v>1550</v>
      </c>
      <c r="P58" s="145">
        <v>750</v>
      </c>
      <c r="Q58" s="167"/>
      <c r="R58" s="108">
        <f t="shared" si="23"/>
        <v>495.65</v>
      </c>
      <c r="S58" s="465">
        <v>431</v>
      </c>
      <c r="T58" s="449" t="s">
        <v>35</v>
      </c>
      <c r="U58" s="169"/>
      <c r="V58" s="61" t="s">
        <v>36</v>
      </c>
      <c r="W58" s="46">
        <f t="shared" si="25"/>
        <v>801178</v>
      </c>
      <c r="X58" s="52" t="s">
        <v>37</v>
      </c>
      <c r="Y58" s="136">
        <v>45717</v>
      </c>
      <c r="Z58" s="217"/>
      <c r="AA58" s="61">
        <v>1</v>
      </c>
      <c r="AB58" s="61">
        <v>1</v>
      </c>
      <c r="AC58" s="61" t="s">
        <v>38</v>
      </c>
      <c r="AD58" s="109" t="s">
        <v>802</v>
      </c>
    </row>
    <row r="59" spans="1:30" s="462" customFormat="1" x14ac:dyDescent="0.3">
      <c r="A59" s="102" t="s">
        <v>69</v>
      </c>
      <c r="B59" s="102">
        <v>802178</v>
      </c>
      <c r="C59" s="439" t="s">
        <v>634</v>
      </c>
      <c r="D59" s="464" t="s">
        <v>580</v>
      </c>
      <c r="E59" s="108" t="s">
        <v>586</v>
      </c>
      <c r="F59" s="543">
        <v>4142.78</v>
      </c>
      <c r="G59" s="560">
        <f t="shared" si="9"/>
        <v>5095.6193999999996</v>
      </c>
      <c r="H59" s="469" t="s">
        <v>31</v>
      </c>
      <c r="I59" s="103">
        <v>10</v>
      </c>
      <c r="J59" s="169" t="s">
        <v>32</v>
      </c>
      <c r="K59" s="61" t="s">
        <v>33</v>
      </c>
      <c r="L59" s="113">
        <v>84031090</v>
      </c>
      <c r="M59" s="52" t="s">
        <v>34</v>
      </c>
      <c r="N59" s="148">
        <v>1150</v>
      </c>
      <c r="O59" s="145">
        <v>1550</v>
      </c>
      <c r="P59" s="145">
        <v>750</v>
      </c>
      <c r="Q59" s="167"/>
      <c r="R59" s="108">
        <f t="shared" ref="R59" si="27">S59*1.15</f>
        <v>495.65</v>
      </c>
      <c r="S59" s="465">
        <v>431</v>
      </c>
      <c r="T59" s="449" t="s">
        <v>35</v>
      </c>
      <c r="U59" s="169"/>
      <c r="V59" s="61" t="s">
        <v>36</v>
      </c>
      <c r="W59" s="46">
        <f t="shared" si="25"/>
        <v>802178</v>
      </c>
      <c r="X59" s="52" t="s">
        <v>37</v>
      </c>
      <c r="Y59" s="136">
        <v>45717</v>
      </c>
      <c r="Z59" s="217"/>
      <c r="AA59" s="61">
        <v>1</v>
      </c>
      <c r="AB59" s="61">
        <v>1</v>
      </c>
      <c r="AC59" s="61" t="s">
        <v>38</v>
      </c>
      <c r="AD59" s="109" t="s">
        <v>802</v>
      </c>
    </row>
    <row r="60" spans="1:30" s="462" customFormat="1" x14ac:dyDescent="0.3">
      <c r="A60" s="466" t="s">
        <v>72</v>
      </c>
      <c r="B60" s="102">
        <v>800253</v>
      </c>
      <c r="C60" s="439">
        <v>8595183322794</v>
      </c>
      <c r="D60" s="464" t="s">
        <v>778</v>
      </c>
      <c r="E60" s="108" t="s">
        <v>583</v>
      </c>
      <c r="F60" s="543">
        <v>4241.25</v>
      </c>
      <c r="G60" s="560">
        <f t="shared" si="9"/>
        <v>5216.7375000000002</v>
      </c>
      <c r="H60" s="469" t="s">
        <v>31</v>
      </c>
      <c r="I60" s="103">
        <v>10</v>
      </c>
      <c r="J60" s="169" t="s">
        <v>32</v>
      </c>
      <c r="K60" s="61" t="s">
        <v>33</v>
      </c>
      <c r="L60" s="113">
        <v>84031090</v>
      </c>
      <c r="M60" s="52" t="s">
        <v>34</v>
      </c>
      <c r="N60" s="148">
        <v>1150</v>
      </c>
      <c r="O60" s="145">
        <v>1550</v>
      </c>
      <c r="P60" s="145">
        <v>750</v>
      </c>
      <c r="Q60" s="167"/>
      <c r="R60" s="108">
        <v>501.4</v>
      </c>
      <c r="S60" s="465">
        <v>436</v>
      </c>
      <c r="T60" s="449" t="s">
        <v>35</v>
      </c>
      <c r="U60" s="169"/>
      <c r="V60" s="61" t="s">
        <v>36</v>
      </c>
      <c r="W60" s="46">
        <f t="shared" si="25"/>
        <v>800253</v>
      </c>
      <c r="X60" s="52" t="s">
        <v>37</v>
      </c>
      <c r="Y60" s="136">
        <v>45717</v>
      </c>
      <c r="Z60" s="217"/>
      <c r="AA60" s="61">
        <v>1</v>
      </c>
      <c r="AB60" s="61">
        <v>1</v>
      </c>
      <c r="AC60" s="61" t="s">
        <v>38</v>
      </c>
      <c r="AD60" s="109" t="s">
        <v>802</v>
      </c>
    </row>
    <row r="61" spans="1:30" s="462" customFormat="1" ht="15" thickBot="1" x14ac:dyDescent="0.35">
      <c r="A61" s="466" t="s">
        <v>72</v>
      </c>
      <c r="B61" s="102">
        <v>802253</v>
      </c>
      <c r="C61" s="439">
        <v>8595183322800</v>
      </c>
      <c r="D61" s="464" t="s">
        <v>778</v>
      </c>
      <c r="E61" s="108" t="s">
        <v>586</v>
      </c>
      <c r="F61" s="550">
        <v>4241.25</v>
      </c>
      <c r="G61" s="560">
        <f t="shared" si="9"/>
        <v>5216.7375000000002</v>
      </c>
      <c r="H61" s="469" t="s">
        <v>31</v>
      </c>
      <c r="I61" s="103">
        <v>10</v>
      </c>
      <c r="J61" s="169" t="s">
        <v>32</v>
      </c>
      <c r="K61" s="61" t="s">
        <v>33</v>
      </c>
      <c r="L61" s="113">
        <v>84031090</v>
      </c>
      <c r="M61" s="52" t="s">
        <v>34</v>
      </c>
      <c r="N61" s="148">
        <v>1150</v>
      </c>
      <c r="O61" s="145">
        <v>1550</v>
      </c>
      <c r="P61" s="145">
        <v>750</v>
      </c>
      <c r="Q61" s="167"/>
      <c r="R61" s="108">
        <v>501.4</v>
      </c>
      <c r="S61" s="465">
        <v>436</v>
      </c>
      <c r="T61" s="449" t="s">
        <v>35</v>
      </c>
      <c r="U61" s="169"/>
      <c r="V61" s="61" t="s">
        <v>36</v>
      </c>
      <c r="W61" s="46">
        <f t="shared" si="25"/>
        <v>802253</v>
      </c>
      <c r="X61" s="52" t="s">
        <v>37</v>
      </c>
      <c r="Y61" s="136">
        <v>45717</v>
      </c>
      <c r="Z61" s="217"/>
      <c r="AA61" s="61">
        <v>1</v>
      </c>
      <c r="AB61" s="61">
        <v>1</v>
      </c>
      <c r="AC61" s="61" t="s">
        <v>38</v>
      </c>
      <c r="AD61" s="109" t="s">
        <v>802</v>
      </c>
    </row>
    <row r="62" spans="1:30" s="183" customFormat="1" ht="16.2" thickBot="1" x14ac:dyDescent="0.35">
      <c r="A62" s="196"/>
      <c r="B62" s="8"/>
      <c r="C62" s="138"/>
      <c r="D62" s="54" t="s">
        <v>878</v>
      </c>
      <c r="E62" s="54"/>
      <c r="F62" s="551"/>
      <c r="G62" s="563"/>
      <c r="H62" s="497"/>
      <c r="I62" s="142"/>
      <c r="J62" s="139"/>
      <c r="K62" s="139"/>
      <c r="L62" s="111"/>
      <c r="M62" s="7"/>
      <c r="N62" s="149"/>
      <c r="O62" s="143"/>
      <c r="P62" s="143"/>
      <c r="Q62" s="13"/>
      <c r="R62" s="152"/>
      <c r="S62" s="154"/>
      <c r="T62" s="155"/>
      <c r="U62" s="143"/>
      <c r="V62" s="143"/>
      <c r="W62" s="8"/>
      <c r="X62" s="156"/>
      <c r="Y62" s="157"/>
      <c r="Z62" s="157"/>
      <c r="AA62" s="116"/>
      <c r="AB62" s="116"/>
      <c r="AC62" s="116"/>
      <c r="AD62" s="158"/>
    </row>
    <row r="63" spans="1:30" x14ac:dyDescent="0.3">
      <c r="A63" s="190" t="s">
        <v>84</v>
      </c>
      <c r="B63" s="450">
        <v>801175</v>
      </c>
      <c r="C63" s="429" t="s">
        <v>794</v>
      </c>
      <c r="D63" s="50" t="s">
        <v>779</v>
      </c>
      <c r="E63" s="52" t="s">
        <v>583</v>
      </c>
      <c r="F63" s="552">
        <v>4111.13</v>
      </c>
      <c r="G63" s="560">
        <f t="shared" si="9"/>
        <v>5056.6899000000003</v>
      </c>
      <c r="H63" s="185" t="s">
        <v>31</v>
      </c>
      <c r="I63" s="51">
        <v>10</v>
      </c>
      <c r="J63" s="61" t="s">
        <v>32</v>
      </c>
      <c r="K63" s="61" t="s">
        <v>33</v>
      </c>
      <c r="L63" s="113">
        <v>84031090</v>
      </c>
      <c r="M63" s="52" t="s">
        <v>34</v>
      </c>
      <c r="N63" s="150">
        <v>1200</v>
      </c>
      <c r="O63" s="146">
        <v>1500</v>
      </c>
      <c r="P63" s="146">
        <v>800</v>
      </c>
      <c r="Q63" s="46"/>
      <c r="R63" s="52">
        <f t="shared" si="23"/>
        <v>445.04999999999995</v>
      </c>
      <c r="S63" s="153">
        <v>387</v>
      </c>
      <c r="T63" s="4" t="s">
        <v>35</v>
      </c>
      <c r="U63" s="61"/>
      <c r="V63" s="61" t="s">
        <v>36</v>
      </c>
      <c r="W63" s="46">
        <v>801175</v>
      </c>
      <c r="X63" s="52" t="s">
        <v>37</v>
      </c>
      <c r="Y63" s="136">
        <v>45717</v>
      </c>
      <c r="Z63" s="217"/>
      <c r="AA63" s="61">
        <v>1</v>
      </c>
      <c r="AB63" s="61">
        <v>1</v>
      </c>
      <c r="AC63" s="61" t="s">
        <v>38</v>
      </c>
      <c r="AD63" s="109" t="s">
        <v>802</v>
      </c>
    </row>
    <row r="64" spans="1:30" x14ac:dyDescent="0.3">
      <c r="A64" s="102" t="s">
        <v>84</v>
      </c>
      <c r="B64" s="61">
        <v>802175</v>
      </c>
      <c r="C64" s="429" t="s">
        <v>795</v>
      </c>
      <c r="D64" s="50" t="s">
        <v>779</v>
      </c>
      <c r="E64" s="52" t="s">
        <v>586</v>
      </c>
      <c r="F64" s="553">
        <v>4111.13</v>
      </c>
      <c r="G64" s="560">
        <f t="shared" si="9"/>
        <v>5056.6899000000003</v>
      </c>
      <c r="H64" s="185" t="s">
        <v>31</v>
      </c>
      <c r="I64" s="51">
        <v>10</v>
      </c>
      <c r="J64" s="61" t="s">
        <v>32</v>
      </c>
      <c r="K64" s="61" t="s">
        <v>33</v>
      </c>
      <c r="L64" s="113">
        <v>84031090</v>
      </c>
      <c r="M64" s="52" t="s">
        <v>34</v>
      </c>
      <c r="N64" s="150">
        <v>1200</v>
      </c>
      <c r="O64" s="146">
        <v>1500</v>
      </c>
      <c r="P64" s="146">
        <v>800</v>
      </c>
      <c r="Q64" s="46"/>
      <c r="R64" s="52">
        <f t="shared" ref="R64" si="28">S64*1.15</f>
        <v>445.04999999999995</v>
      </c>
      <c r="S64" s="153">
        <v>387</v>
      </c>
      <c r="T64" s="4" t="s">
        <v>35</v>
      </c>
      <c r="U64" s="61"/>
      <c r="V64" s="61" t="s">
        <v>36</v>
      </c>
      <c r="W64" s="46">
        <v>802175</v>
      </c>
      <c r="X64" s="52" t="s">
        <v>37</v>
      </c>
      <c r="Y64" s="136">
        <v>45717</v>
      </c>
      <c r="Z64" s="217"/>
      <c r="AA64" s="61">
        <v>1</v>
      </c>
      <c r="AB64" s="61">
        <v>1</v>
      </c>
      <c r="AC64" s="61" t="s">
        <v>38</v>
      </c>
      <c r="AD64" s="109" t="s">
        <v>802</v>
      </c>
    </row>
    <row r="65" spans="1:30" x14ac:dyDescent="0.3">
      <c r="A65" s="102" t="s">
        <v>87</v>
      </c>
      <c r="B65" s="451">
        <v>801176</v>
      </c>
      <c r="C65" s="429" t="s">
        <v>796</v>
      </c>
      <c r="D65" s="50" t="s">
        <v>780</v>
      </c>
      <c r="E65" s="52" t="s">
        <v>583</v>
      </c>
      <c r="F65" s="553">
        <v>4740.6400000000003</v>
      </c>
      <c r="G65" s="560">
        <f t="shared" si="9"/>
        <v>5830.9872000000005</v>
      </c>
      <c r="H65" s="185" t="s">
        <v>31</v>
      </c>
      <c r="I65" s="51">
        <v>10</v>
      </c>
      <c r="J65" s="61" t="s">
        <v>32</v>
      </c>
      <c r="K65" s="61" t="s">
        <v>33</v>
      </c>
      <c r="L65" s="113">
        <v>84031090</v>
      </c>
      <c r="M65" s="52" t="s">
        <v>34</v>
      </c>
      <c r="N65" s="150">
        <v>1200</v>
      </c>
      <c r="O65" s="146">
        <v>1550</v>
      </c>
      <c r="P65" s="146">
        <v>800</v>
      </c>
      <c r="Q65" s="46"/>
      <c r="R65" s="52">
        <f t="shared" si="23"/>
        <v>561.19999999999993</v>
      </c>
      <c r="S65" s="153">
        <v>488</v>
      </c>
      <c r="T65" s="4" t="s">
        <v>35</v>
      </c>
      <c r="U65" s="61"/>
      <c r="V65" s="61" t="s">
        <v>36</v>
      </c>
      <c r="W65" s="46">
        <v>801176</v>
      </c>
      <c r="X65" s="52" t="s">
        <v>37</v>
      </c>
      <c r="Y65" s="136">
        <v>45717</v>
      </c>
      <c r="Z65" s="217"/>
      <c r="AA65" s="61">
        <v>1</v>
      </c>
      <c r="AB65" s="61">
        <v>1</v>
      </c>
      <c r="AC65" s="61" t="s">
        <v>38</v>
      </c>
      <c r="AD65" s="109" t="s">
        <v>802</v>
      </c>
    </row>
    <row r="66" spans="1:30" x14ac:dyDescent="0.3">
      <c r="A66" s="102" t="s">
        <v>87</v>
      </c>
      <c r="B66" s="61">
        <v>802176</v>
      </c>
      <c r="C66" s="429" t="s">
        <v>797</v>
      </c>
      <c r="D66" s="50" t="s">
        <v>780</v>
      </c>
      <c r="E66" s="52" t="s">
        <v>586</v>
      </c>
      <c r="F66" s="553">
        <v>4740.6400000000003</v>
      </c>
      <c r="G66" s="560">
        <f t="shared" si="9"/>
        <v>5830.9872000000005</v>
      </c>
      <c r="H66" s="185" t="s">
        <v>31</v>
      </c>
      <c r="I66" s="51">
        <v>10</v>
      </c>
      <c r="J66" s="61" t="s">
        <v>32</v>
      </c>
      <c r="K66" s="61" t="s">
        <v>33</v>
      </c>
      <c r="L66" s="113">
        <v>84031090</v>
      </c>
      <c r="M66" s="52" t="s">
        <v>34</v>
      </c>
      <c r="N66" s="150">
        <v>1200</v>
      </c>
      <c r="O66" s="146">
        <v>1550</v>
      </c>
      <c r="P66" s="146">
        <v>800</v>
      </c>
      <c r="Q66" s="46"/>
      <c r="R66" s="52">
        <f t="shared" ref="R66" si="29">S66*1.15</f>
        <v>561.19999999999993</v>
      </c>
      <c r="S66" s="153">
        <v>488</v>
      </c>
      <c r="T66" s="4" t="s">
        <v>35</v>
      </c>
      <c r="U66" s="61"/>
      <c r="V66" s="61" t="s">
        <v>36</v>
      </c>
      <c r="W66" s="46">
        <v>802176</v>
      </c>
      <c r="X66" s="52" t="s">
        <v>37</v>
      </c>
      <c r="Y66" s="136">
        <v>45717</v>
      </c>
      <c r="Z66" s="217"/>
      <c r="AA66" s="61">
        <v>1</v>
      </c>
      <c r="AB66" s="61">
        <v>1</v>
      </c>
      <c r="AC66" s="61" t="s">
        <v>38</v>
      </c>
      <c r="AD66" s="109" t="s">
        <v>802</v>
      </c>
    </row>
    <row r="67" spans="1:30" x14ac:dyDescent="0.3">
      <c r="A67" s="102" t="s">
        <v>90</v>
      </c>
      <c r="B67" s="451">
        <v>801177</v>
      </c>
      <c r="C67" s="429" t="s">
        <v>798</v>
      </c>
      <c r="D67" s="50" t="s">
        <v>781</v>
      </c>
      <c r="E67" s="52" t="s">
        <v>583</v>
      </c>
      <c r="F67" s="553">
        <v>4810.97</v>
      </c>
      <c r="G67" s="560">
        <f t="shared" si="9"/>
        <v>5917.4931000000006</v>
      </c>
      <c r="H67" s="185" t="s">
        <v>31</v>
      </c>
      <c r="I67" s="51">
        <v>10</v>
      </c>
      <c r="J67" s="61" t="s">
        <v>32</v>
      </c>
      <c r="K67" s="61" t="s">
        <v>33</v>
      </c>
      <c r="L67" s="113">
        <v>84031090</v>
      </c>
      <c r="M67" s="52" t="s">
        <v>34</v>
      </c>
      <c r="N67" s="150">
        <v>1200</v>
      </c>
      <c r="O67" s="146">
        <v>1550</v>
      </c>
      <c r="P67" s="146">
        <v>800</v>
      </c>
      <c r="Q67" s="46"/>
      <c r="R67" s="52">
        <f t="shared" si="23"/>
        <v>561.19999999999993</v>
      </c>
      <c r="S67" s="153">
        <v>488</v>
      </c>
      <c r="T67" s="4" t="s">
        <v>35</v>
      </c>
      <c r="U67" s="61"/>
      <c r="V67" s="61" t="s">
        <v>36</v>
      </c>
      <c r="W67" s="167">
        <v>801177</v>
      </c>
      <c r="X67" s="52" t="s">
        <v>37</v>
      </c>
      <c r="Y67" s="136">
        <v>45717</v>
      </c>
      <c r="Z67" s="217"/>
      <c r="AA67" s="61">
        <v>1</v>
      </c>
      <c r="AB67" s="61">
        <v>1</v>
      </c>
      <c r="AC67" s="61" t="s">
        <v>38</v>
      </c>
      <c r="AD67" s="109" t="s">
        <v>802</v>
      </c>
    </row>
    <row r="68" spans="1:30" x14ac:dyDescent="0.3">
      <c r="A68" s="102" t="s">
        <v>90</v>
      </c>
      <c r="B68" s="61">
        <v>802177</v>
      </c>
      <c r="C68" s="429" t="s">
        <v>799</v>
      </c>
      <c r="D68" s="50" t="s">
        <v>781</v>
      </c>
      <c r="E68" s="52" t="s">
        <v>586</v>
      </c>
      <c r="F68" s="553">
        <v>4810.97</v>
      </c>
      <c r="G68" s="560">
        <f t="shared" si="9"/>
        <v>5917.4931000000006</v>
      </c>
      <c r="H68" s="185" t="s">
        <v>31</v>
      </c>
      <c r="I68" s="51">
        <v>10</v>
      </c>
      <c r="J68" s="61" t="s">
        <v>32</v>
      </c>
      <c r="K68" s="61" t="s">
        <v>33</v>
      </c>
      <c r="L68" s="113">
        <v>84031090</v>
      </c>
      <c r="M68" s="52" t="s">
        <v>34</v>
      </c>
      <c r="N68" s="150">
        <v>1200</v>
      </c>
      <c r="O68" s="146">
        <v>1550</v>
      </c>
      <c r="P68" s="146">
        <v>800</v>
      </c>
      <c r="Q68" s="46"/>
      <c r="R68" s="52">
        <f t="shared" ref="R68" si="30">S68*1.15</f>
        <v>561.19999999999993</v>
      </c>
      <c r="S68" s="153">
        <v>488</v>
      </c>
      <c r="T68" s="4" t="s">
        <v>35</v>
      </c>
      <c r="U68" s="61"/>
      <c r="V68" s="61" t="s">
        <v>36</v>
      </c>
      <c r="W68" s="167">
        <v>802177</v>
      </c>
      <c r="X68" s="52" t="s">
        <v>37</v>
      </c>
      <c r="Y68" s="136">
        <v>45717</v>
      </c>
      <c r="Z68" s="217"/>
      <c r="AA68" s="61">
        <v>1</v>
      </c>
      <c r="AB68" s="61">
        <v>1</v>
      </c>
      <c r="AC68" s="61" t="s">
        <v>38</v>
      </c>
      <c r="AD68" s="109" t="s">
        <v>802</v>
      </c>
    </row>
    <row r="69" spans="1:30" s="183" customFormat="1" x14ac:dyDescent="0.3">
      <c r="A69" s="102" t="s">
        <v>47</v>
      </c>
      <c r="B69" s="169">
        <v>800118</v>
      </c>
      <c r="C69" s="194">
        <v>8595183322671</v>
      </c>
      <c r="D69" s="464" t="s">
        <v>883</v>
      </c>
      <c r="E69" s="108" t="s">
        <v>583</v>
      </c>
      <c r="F69" s="553">
        <v>3706.7</v>
      </c>
      <c r="G69" s="560">
        <f t="shared" si="9"/>
        <v>4559.241</v>
      </c>
      <c r="H69" s="185" t="s">
        <v>31</v>
      </c>
      <c r="I69" s="51">
        <v>10</v>
      </c>
      <c r="J69" s="61" t="s">
        <v>32</v>
      </c>
      <c r="K69" s="61" t="s">
        <v>33</v>
      </c>
      <c r="L69" s="113">
        <v>84031090</v>
      </c>
      <c r="M69" s="52" t="s">
        <v>34</v>
      </c>
      <c r="N69" s="232"/>
      <c r="O69" s="233"/>
      <c r="P69" s="233"/>
      <c r="Q69" s="166"/>
      <c r="R69" s="107"/>
      <c r="S69" s="187"/>
      <c r="T69" s="101"/>
      <c r="U69" s="168"/>
      <c r="V69" s="61" t="s">
        <v>36</v>
      </c>
      <c r="W69" s="167">
        <f>B69</f>
        <v>800118</v>
      </c>
      <c r="X69" s="52" t="s">
        <v>37</v>
      </c>
      <c r="Y69" s="136">
        <v>45717</v>
      </c>
      <c r="Z69" s="217"/>
      <c r="AA69" s="61">
        <v>1</v>
      </c>
      <c r="AB69" s="61">
        <v>1</v>
      </c>
      <c r="AC69" s="61" t="s">
        <v>38</v>
      </c>
      <c r="AD69" s="109" t="s">
        <v>802</v>
      </c>
    </row>
    <row r="70" spans="1:30" s="183" customFormat="1" x14ac:dyDescent="0.3">
      <c r="A70" s="102" t="s">
        <v>47</v>
      </c>
      <c r="B70" s="169">
        <v>802118</v>
      </c>
      <c r="C70" s="194">
        <v>8595183322688</v>
      </c>
      <c r="D70" s="464" t="s">
        <v>883</v>
      </c>
      <c r="E70" s="108" t="s">
        <v>586</v>
      </c>
      <c r="F70" s="553">
        <v>3706.7</v>
      </c>
      <c r="G70" s="560">
        <f t="shared" si="9"/>
        <v>4559.241</v>
      </c>
      <c r="H70" s="185" t="s">
        <v>31</v>
      </c>
      <c r="I70" s="51">
        <v>10</v>
      </c>
      <c r="J70" s="61" t="s">
        <v>32</v>
      </c>
      <c r="K70" s="61" t="s">
        <v>33</v>
      </c>
      <c r="L70" s="113">
        <v>84031090</v>
      </c>
      <c r="M70" s="52" t="s">
        <v>34</v>
      </c>
      <c r="N70" s="232"/>
      <c r="O70" s="233"/>
      <c r="P70" s="233"/>
      <c r="Q70" s="166"/>
      <c r="R70" s="107"/>
      <c r="S70" s="187"/>
      <c r="T70" s="101"/>
      <c r="U70" s="168"/>
      <c r="V70" s="61" t="s">
        <v>36</v>
      </c>
      <c r="W70" s="167">
        <f t="shared" ref="W70:W71" si="31">B70</f>
        <v>802118</v>
      </c>
      <c r="X70" s="52" t="s">
        <v>37</v>
      </c>
      <c r="Y70" s="136">
        <v>45717</v>
      </c>
      <c r="Z70" s="217"/>
      <c r="AA70" s="61">
        <v>1</v>
      </c>
      <c r="AB70" s="61">
        <v>1</v>
      </c>
      <c r="AC70" s="61" t="s">
        <v>38</v>
      </c>
      <c r="AD70" s="109" t="s">
        <v>802</v>
      </c>
    </row>
    <row r="71" spans="1:30" s="183" customFormat="1" x14ac:dyDescent="0.3">
      <c r="A71" s="102" t="s">
        <v>50</v>
      </c>
      <c r="B71" s="169">
        <v>800119</v>
      </c>
      <c r="C71" s="194">
        <v>8595183322695</v>
      </c>
      <c r="D71" s="464" t="s">
        <v>884</v>
      </c>
      <c r="E71" s="108" t="s">
        <v>583</v>
      </c>
      <c r="F71" s="553">
        <v>3847.37</v>
      </c>
      <c r="G71" s="560">
        <f t="shared" ref="G71:G73" si="32">F71*1.23</f>
        <v>4732.2650999999996</v>
      </c>
      <c r="H71" s="185" t="s">
        <v>31</v>
      </c>
      <c r="I71" s="51">
        <v>10</v>
      </c>
      <c r="J71" s="61" t="s">
        <v>32</v>
      </c>
      <c r="K71" s="61" t="s">
        <v>33</v>
      </c>
      <c r="L71" s="113">
        <v>84031090</v>
      </c>
      <c r="M71" s="52" t="s">
        <v>34</v>
      </c>
      <c r="N71" s="232"/>
      <c r="O71" s="233"/>
      <c r="P71" s="233"/>
      <c r="Q71" s="166"/>
      <c r="R71" s="107"/>
      <c r="S71" s="187"/>
      <c r="T71" s="101"/>
      <c r="U71" s="168"/>
      <c r="V71" s="61" t="s">
        <v>36</v>
      </c>
      <c r="W71" s="167">
        <f t="shared" si="31"/>
        <v>800119</v>
      </c>
      <c r="X71" s="52" t="s">
        <v>37</v>
      </c>
      <c r="Y71" s="136">
        <v>45717</v>
      </c>
      <c r="Z71" s="217"/>
      <c r="AA71" s="61">
        <v>1</v>
      </c>
      <c r="AB71" s="61">
        <v>1</v>
      </c>
      <c r="AC71" s="61" t="s">
        <v>38</v>
      </c>
      <c r="AD71" s="109" t="s">
        <v>802</v>
      </c>
    </row>
    <row r="72" spans="1:30" s="183" customFormat="1" ht="15" thickBot="1" x14ac:dyDescent="0.35">
      <c r="A72" s="195" t="s">
        <v>50</v>
      </c>
      <c r="B72" s="229">
        <v>802119</v>
      </c>
      <c r="C72" s="194">
        <v>8595183322701</v>
      </c>
      <c r="D72" s="464" t="s">
        <v>884</v>
      </c>
      <c r="E72" s="108" t="s">
        <v>586</v>
      </c>
      <c r="F72" s="554">
        <v>3847.37</v>
      </c>
      <c r="G72" s="560">
        <f t="shared" si="32"/>
        <v>4732.2650999999996</v>
      </c>
      <c r="H72" s="185" t="s">
        <v>31</v>
      </c>
      <c r="I72" s="51">
        <v>10</v>
      </c>
      <c r="J72" s="61" t="s">
        <v>32</v>
      </c>
      <c r="K72" s="61" t="s">
        <v>33</v>
      </c>
      <c r="L72" s="113">
        <v>84031090</v>
      </c>
      <c r="M72" s="52" t="s">
        <v>34</v>
      </c>
      <c r="N72" s="232"/>
      <c r="O72" s="233"/>
      <c r="P72" s="233"/>
      <c r="Q72" s="166"/>
      <c r="R72" s="107"/>
      <c r="S72" s="187"/>
      <c r="T72" s="101"/>
      <c r="U72" s="168"/>
      <c r="V72" s="61" t="s">
        <v>36</v>
      </c>
      <c r="W72" s="167">
        <f>B72</f>
        <v>802119</v>
      </c>
      <c r="X72" s="52" t="s">
        <v>37</v>
      </c>
      <c r="Y72" s="136">
        <v>45717</v>
      </c>
      <c r="Z72" s="217"/>
      <c r="AA72" s="61">
        <v>1</v>
      </c>
      <c r="AB72" s="61">
        <v>1</v>
      </c>
      <c r="AC72" s="61" t="s">
        <v>38</v>
      </c>
      <c r="AD72" s="109" t="s">
        <v>802</v>
      </c>
    </row>
    <row r="73" spans="1:30" s="183" customFormat="1" ht="15" thickBot="1" x14ac:dyDescent="0.35">
      <c r="A73" s="195" t="s">
        <v>75</v>
      </c>
      <c r="B73" s="227"/>
      <c r="C73" s="194"/>
      <c r="D73" s="464" t="s">
        <v>1198</v>
      </c>
      <c r="E73" s="108" t="s">
        <v>583</v>
      </c>
      <c r="F73" s="595">
        <v>4839.1099999999997</v>
      </c>
      <c r="G73" s="596">
        <f t="shared" si="32"/>
        <v>5952.1052999999993</v>
      </c>
      <c r="H73" s="185" t="s">
        <v>31</v>
      </c>
      <c r="I73" s="51">
        <v>10</v>
      </c>
      <c r="J73" s="61" t="s">
        <v>32</v>
      </c>
      <c r="K73" s="61" t="s">
        <v>33</v>
      </c>
      <c r="L73" s="113">
        <v>84031090</v>
      </c>
      <c r="M73" s="52" t="s">
        <v>34</v>
      </c>
      <c r="N73" s="232"/>
      <c r="O73" s="233"/>
      <c r="P73" s="233"/>
      <c r="Q73" s="166"/>
      <c r="R73" s="107"/>
      <c r="S73" s="187"/>
      <c r="T73" s="101"/>
      <c r="U73" s="168"/>
      <c r="V73" s="61"/>
      <c r="W73" s="167">
        <f>B73</f>
        <v>0</v>
      </c>
      <c r="X73" s="52" t="s">
        <v>37</v>
      </c>
      <c r="Y73" s="136">
        <v>45717</v>
      </c>
      <c r="Z73" s="217"/>
      <c r="AA73" s="61">
        <v>1</v>
      </c>
      <c r="AB73" s="61">
        <v>1</v>
      </c>
      <c r="AC73" s="61" t="s">
        <v>38</v>
      </c>
      <c r="AD73" s="109" t="s">
        <v>802</v>
      </c>
    </row>
    <row r="74" spans="1:30" ht="16.2" thickBot="1" x14ac:dyDescent="0.35">
      <c r="A74" s="234"/>
      <c r="B74" s="173"/>
      <c r="C74" s="138"/>
      <c r="D74" s="54" t="s">
        <v>99</v>
      </c>
      <c r="E74" s="54"/>
      <c r="F74" s="549"/>
      <c r="G74" s="563"/>
      <c r="H74" s="497"/>
      <c r="I74" s="142"/>
      <c r="J74" s="139"/>
      <c r="K74" s="139"/>
      <c r="L74" s="111"/>
      <c r="M74" s="7"/>
      <c r="N74" s="149"/>
      <c r="O74" s="143"/>
      <c r="P74" s="143"/>
      <c r="Q74" s="13"/>
      <c r="R74" s="152"/>
      <c r="S74" s="152"/>
      <c r="T74" s="155"/>
      <c r="U74" s="143"/>
      <c r="V74" s="143"/>
      <c r="W74" s="8"/>
      <c r="X74" s="156"/>
      <c r="Y74" s="157"/>
      <c r="Z74" s="157"/>
      <c r="AA74" s="157"/>
      <c r="AB74" s="116"/>
      <c r="AC74" s="116"/>
      <c r="AD74" s="158"/>
    </row>
    <row r="75" spans="1:30" x14ac:dyDescent="0.3">
      <c r="A75" s="49" t="s">
        <v>100</v>
      </c>
      <c r="B75" s="46">
        <v>800140</v>
      </c>
      <c r="C75" s="424" t="s">
        <v>101</v>
      </c>
      <c r="D75" s="50" t="s">
        <v>102</v>
      </c>
      <c r="E75" s="44" t="s">
        <v>584</v>
      </c>
      <c r="F75" s="542">
        <v>5693.69</v>
      </c>
      <c r="G75" s="556">
        <f t="shared" ref="G75:G94" si="33">F75*1.23</f>
        <v>7003.238699999999</v>
      </c>
      <c r="H75" s="185" t="s">
        <v>31</v>
      </c>
      <c r="I75" s="51">
        <v>10</v>
      </c>
      <c r="J75" s="61" t="s">
        <v>32</v>
      </c>
      <c r="K75" s="61" t="s">
        <v>33</v>
      </c>
      <c r="L75" s="113">
        <v>84031090</v>
      </c>
      <c r="M75" s="52" t="s">
        <v>34</v>
      </c>
      <c r="N75" s="2">
        <v>1350</v>
      </c>
      <c r="O75" s="140">
        <v>1650</v>
      </c>
      <c r="P75" s="140">
        <v>900</v>
      </c>
      <c r="Q75" s="46"/>
      <c r="R75" s="52">
        <f t="shared" si="1"/>
        <v>592.25</v>
      </c>
      <c r="S75" s="52">
        <v>515</v>
      </c>
      <c r="T75" s="4" t="s">
        <v>35</v>
      </c>
      <c r="U75" s="61"/>
      <c r="V75" s="61" t="s">
        <v>36</v>
      </c>
      <c r="W75" s="46">
        <v>800140</v>
      </c>
      <c r="X75" s="52" t="s">
        <v>37</v>
      </c>
      <c r="Y75" s="135">
        <v>45717</v>
      </c>
      <c r="Z75" s="217"/>
      <c r="AA75" s="61">
        <v>1</v>
      </c>
      <c r="AB75" s="61">
        <v>1</v>
      </c>
      <c r="AC75" s="61" t="s">
        <v>38</v>
      </c>
      <c r="AD75" s="106" t="s">
        <v>802</v>
      </c>
    </row>
    <row r="76" spans="1:30" ht="15" thickBot="1" x14ac:dyDescent="0.35">
      <c r="A76" s="53" t="s">
        <v>103</v>
      </c>
      <c r="B76" s="58">
        <v>800141</v>
      </c>
      <c r="C76" s="430" t="s">
        <v>104</v>
      </c>
      <c r="D76" s="50" t="s">
        <v>105</v>
      </c>
      <c r="E76" s="53" t="s">
        <v>584</v>
      </c>
      <c r="F76" s="543">
        <v>8011.26</v>
      </c>
      <c r="G76" s="556">
        <f t="shared" si="33"/>
        <v>9853.8498</v>
      </c>
      <c r="H76" s="498" t="s">
        <v>31</v>
      </c>
      <c r="I76" s="51">
        <v>10</v>
      </c>
      <c r="J76" s="123" t="s">
        <v>32</v>
      </c>
      <c r="K76" s="61" t="s">
        <v>33</v>
      </c>
      <c r="L76" s="115">
        <v>84031090</v>
      </c>
      <c r="M76" s="52" t="s">
        <v>34</v>
      </c>
      <c r="N76" s="1">
        <v>1200</v>
      </c>
      <c r="O76" s="141">
        <v>1900</v>
      </c>
      <c r="P76" s="141">
        <v>1000</v>
      </c>
      <c r="Q76" s="58"/>
      <c r="R76" s="52">
        <f t="shared" si="1"/>
        <v>942.99999999999989</v>
      </c>
      <c r="S76" s="56">
        <v>820</v>
      </c>
      <c r="T76" s="4" t="s">
        <v>35</v>
      </c>
      <c r="U76" s="123"/>
      <c r="V76" s="61" t="s">
        <v>36</v>
      </c>
      <c r="W76" s="58">
        <v>800141</v>
      </c>
      <c r="X76" s="52" t="s">
        <v>37</v>
      </c>
      <c r="Y76" s="136">
        <v>45717</v>
      </c>
      <c r="Z76" s="217"/>
      <c r="AA76" s="123">
        <v>1</v>
      </c>
      <c r="AB76" s="61">
        <v>1</v>
      </c>
      <c r="AC76" s="123" t="s">
        <v>38</v>
      </c>
      <c r="AD76" s="110" t="s">
        <v>802</v>
      </c>
    </row>
    <row r="77" spans="1:30" ht="16.2" thickBot="1" x14ac:dyDescent="0.35">
      <c r="A77" s="137"/>
      <c r="B77" s="8"/>
      <c r="C77" s="138"/>
      <c r="D77" s="54" t="s">
        <v>106</v>
      </c>
      <c r="E77" s="54"/>
      <c r="F77" s="199"/>
      <c r="G77" s="563"/>
      <c r="H77" s="41"/>
      <c r="I77" s="142"/>
      <c r="J77" s="139"/>
      <c r="K77" s="139"/>
      <c r="L77" s="111"/>
      <c r="M77" s="7"/>
      <c r="N77" s="149"/>
      <c r="O77" s="143"/>
      <c r="P77" s="143"/>
      <c r="Q77" s="13"/>
      <c r="R77" s="152"/>
      <c r="S77" s="152"/>
      <c r="T77" s="155"/>
      <c r="U77" s="143"/>
      <c r="V77" s="143"/>
      <c r="W77" s="8"/>
      <c r="X77" s="156"/>
      <c r="Y77" s="157"/>
      <c r="Z77" s="157"/>
      <c r="AA77" s="116"/>
      <c r="AB77" s="116"/>
      <c r="AC77" s="116"/>
      <c r="AD77" s="158"/>
    </row>
    <row r="78" spans="1:30" s="462" customFormat="1" x14ac:dyDescent="0.3">
      <c r="A78" s="102" t="s">
        <v>107</v>
      </c>
      <c r="B78" s="167">
        <v>800150</v>
      </c>
      <c r="C78" s="439" t="s">
        <v>601</v>
      </c>
      <c r="D78" s="464" t="s">
        <v>108</v>
      </c>
      <c r="E78" s="108" t="s">
        <v>583</v>
      </c>
      <c r="F78" s="542">
        <v>2398.4499999999998</v>
      </c>
      <c r="G78" s="555">
        <f t="shared" si="33"/>
        <v>2950.0934999999999</v>
      </c>
      <c r="H78" s="469" t="s">
        <v>31</v>
      </c>
      <c r="I78" s="103">
        <v>10</v>
      </c>
      <c r="J78" s="169" t="s">
        <v>32</v>
      </c>
      <c r="K78" s="169" t="s">
        <v>33</v>
      </c>
      <c r="L78" s="167">
        <v>84031090</v>
      </c>
      <c r="M78" s="108" t="s">
        <v>34</v>
      </c>
      <c r="N78" s="148">
        <v>1000</v>
      </c>
      <c r="O78" s="145">
        <v>1400</v>
      </c>
      <c r="P78" s="145">
        <v>800</v>
      </c>
      <c r="Q78" s="167"/>
      <c r="R78" s="108">
        <f t="shared" si="1"/>
        <v>313.95</v>
      </c>
      <c r="S78" s="108">
        <v>273</v>
      </c>
      <c r="T78" s="449" t="s">
        <v>109</v>
      </c>
      <c r="U78" s="169"/>
      <c r="V78" s="169" t="s">
        <v>36</v>
      </c>
      <c r="W78" s="167">
        <v>800150</v>
      </c>
      <c r="X78" s="108" t="s">
        <v>37</v>
      </c>
      <c r="Y78" s="172">
        <v>45717</v>
      </c>
      <c r="Z78" s="217"/>
      <c r="AA78" s="169">
        <v>1</v>
      </c>
      <c r="AB78" s="169">
        <v>1</v>
      </c>
      <c r="AC78" s="169" t="s">
        <v>38</v>
      </c>
      <c r="AD78" s="222" t="s">
        <v>802</v>
      </c>
    </row>
    <row r="79" spans="1:30" s="462" customFormat="1" x14ac:dyDescent="0.3">
      <c r="A79" s="102" t="s">
        <v>107</v>
      </c>
      <c r="B79" s="167">
        <v>802150</v>
      </c>
      <c r="C79" s="439" t="s">
        <v>602</v>
      </c>
      <c r="D79" s="464" t="s">
        <v>108</v>
      </c>
      <c r="E79" s="108" t="s">
        <v>586</v>
      </c>
      <c r="F79" s="543">
        <v>2398.4499999999998</v>
      </c>
      <c r="G79" s="556">
        <f t="shared" si="33"/>
        <v>2950.0934999999999</v>
      </c>
      <c r="H79" s="469" t="s">
        <v>31</v>
      </c>
      <c r="I79" s="103">
        <v>10</v>
      </c>
      <c r="J79" s="169" t="s">
        <v>32</v>
      </c>
      <c r="K79" s="169" t="s">
        <v>33</v>
      </c>
      <c r="L79" s="167">
        <v>84031090</v>
      </c>
      <c r="M79" s="108" t="s">
        <v>34</v>
      </c>
      <c r="N79" s="148">
        <v>1000</v>
      </c>
      <c r="O79" s="145">
        <v>1400</v>
      </c>
      <c r="P79" s="145">
        <v>800</v>
      </c>
      <c r="Q79" s="167"/>
      <c r="R79" s="108">
        <f t="shared" ref="R79" si="34">S79*1.15</f>
        <v>313.95</v>
      </c>
      <c r="S79" s="108">
        <v>273</v>
      </c>
      <c r="T79" s="449" t="s">
        <v>109</v>
      </c>
      <c r="U79" s="169"/>
      <c r="V79" s="169" t="s">
        <v>36</v>
      </c>
      <c r="W79" s="167">
        <v>802150</v>
      </c>
      <c r="X79" s="108" t="s">
        <v>37</v>
      </c>
      <c r="Y79" s="172">
        <v>45717</v>
      </c>
      <c r="Z79" s="217"/>
      <c r="AA79" s="169">
        <v>1</v>
      </c>
      <c r="AB79" s="169">
        <v>1</v>
      </c>
      <c r="AC79" s="169" t="s">
        <v>38</v>
      </c>
      <c r="AD79" s="222" t="s">
        <v>802</v>
      </c>
    </row>
    <row r="80" spans="1:30" x14ac:dyDescent="0.3">
      <c r="A80" s="49" t="s">
        <v>110</v>
      </c>
      <c r="B80" s="46">
        <v>800151</v>
      </c>
      <c r="C80" s="424" t="s">
        <v>111</v>
      </c>
      <c r="D80" s="50" t="s">
        <v>112</v>
      </c>
      <c r="E80" s="52" t="s">
        <v>583</v>
      </c>
      <c r="F80" s="543">
        <v>2493.4</v>
      </c>
      <c r="G80" s="556">
        <f t="shared" si="33"/>
        <v>3066.8820000000001</v>
      </c>
      <c r="H80" s="185" t="s">
        <v>31</v>
      </c>
      <c r="I80" s="51">
        <v>10</v>
      </c>
      <c r="J80" s="61" t="s">
        <v>32</v>
      </c>
      <c r="K80" s="61" t="s">
        <v>33</v>
      </c>
      <c r="L80" s="113">
        <v>84031090</v>
      </c>
      <c r="M80" s="52" t="s">
        <v>34</v>
      </c>
      <c r="N80" s="148">
        <v>1000</v>
      </c>
      <c r="O80" s="145">
        <v>1400</v>
      </c>
      <c r="P80" s="145">
        <v>800</v>
      </c>
      <c r="Q80" s="46"/>
      <c r="R80" s="52">
        <f t="shared" si="1"/>
        <v>339.25</v>
      </c>
      <c r="S80" s="52">
        <v>295</v>
      </c>
      <c r="T80" s="4" t="s">
        <v>109</v>
      </c>
      <c r="U80" s="61"/>
      <c r="V80" s="61" t="s">
        <v>36</v>
      </c>
      <c r="W80" s="46">
        <v>800151</v>
      </c>
      <c r="X80" s="52" t="s">
        <v>37</v>
      </c>
      <c r="Y80" s="136">
        <v>45717</v>
      </c>
      <c r="Z80" s="217"/>
      <c r="AA80" s="61">
        <v>1</v>
      </c>
      <c r="AB80" s="61">
        <v>1</v>
      </c>
      <c r="AC80" s="61" t="s">
        <v>38</v>
      </c>
      <c r="AD80" s="109" t="s">
        <v>802</v>
      </c>
    </row>
    <row r="81" spans="1:30" x14ac:dyDescent="0.3">
      <c r="A81" s="49" t="s">
        <v>110</v>
      </c>
      <c r="B81" s="46">
        <v>802151</v>
      </c>
      <c r="C81" s="424" t="s">
        <v>603</v>
      </c>
      <c r="D81" s="50" t="s">
        <v>112</v>
      </c>
      <c r="E81" s="52" t="s">
        <v>586</v>
      </c>
      <c r="F81" s="543">
        <v>2493.4</v>
      </c>
      <c r="G81" s="556">
        <f t="shared" si="33"/>
        <v>3066.8820000000001</v>
      </c>
      <c r="H81" s="185" t="s">
        <v>31</v>
      </c>
      <c r="I81" s="51">
        <v>10</v>
      </c>
      <c r="J81" s="61" t="s">
        <v>32</v>
      </c>
      <c r="K81" s="61" t="s">
        <v>33</v>
      </c>
      <c r="L81" s="113">
        <v>84031090</v>
      </c>
      <c r="M81" s="52" t="s">
        <v>34</v>
      </c>
      <c r="N81" s="148">
        <v>1000</v>
      </c>
      <c r="O81" s="145">
        <v>1400</v>
      </c>
      <c r="P81" s="145">
        <v>800</v>
      </c>
      <c r="Q81" s="46"/>
      <c r="R81" s="52">
        <f t="shared" ref="R81" si="35">S81*1.15</f>
        <v>339.25</v>
      </c>
      <c r="S81" s="52">
        <v>295</v>
      </c>
      <c r="T81" s="4" t="s">
        <v>109</v>
      </c>
      <c r="U81" s="61"/>
      <c r="V81" s="61" t="s">
        <v>36</v>
      </c>
      <c r="W81" s="46">
        <v>802151</v>
      </c>
      <c r="X81" s="52" t="s">
        <v>37</v>
      </c>
      <c r="Y81" s="136">
        <v>45717</v>
      </c>
      <c r="Z81" s="217"/>
      <c r="AA81" s="61">
        <v>1</v>
      </c>
      <c r="AB81" s="61">
        <v>1</v>
      </c>
      <c r="AC81" s="61" t="s">
        <v>38</v>
      </c>
      <c r="AD81" s="109" t="s">
        <v>802</v>
      </c>
    </row>
    <row r="82" spans="1:30" x14ac:dyDescent="0.3">
      <c r="A82" s="49" t="s">
        <v>113</v>
      </c>
      <c r="B82" s="46">
        <v>800152</v>
      </c>
      <c r="C82" s="424" t="s">
        <v>114</v>
      </c>
      <c r="D82" s="50" t="s">
        <v>115</v>
      </c>
      <c r="E82" s="52" t="s">
        <v>583</v>
      </c>
      <c r="F82" s="543">
        <v>2985.76</v>
      </c>
      <c r="G82" s="556">
        <f t="shared" si="33"/>
        <v>3672.4848000000002</v>
      </c>
      <c r="H82" s="185" t="s">
        <v>31</v>
      </c>
      <c r="I82" s="51">
        <v>10</v>
      </c>
      <c r="J82" s="61" t="s">
        <v>32</v>
      </c>
      <c r="K82" s="61" t="s">
        <v>33</v>
      </c>
      <c r="L82" s="113">
        <v>84031090</v>
      </c>
      <c r="M82" s="52" t="s">
        <v>34</v>
      </c>
      <c r="N82" s="148">
        <v>1000</v>
      </c>
      <c r="O82" s="145">
        <v>1650</v>
      </c>
      <c r="P82" s="145">
        <v>800</v>
      </c>
      <c r="Q82" s="46"/>
      <c r="R82" s="52">
        <f t="shared" si="1"/>
        <v>435.84999999999997</v>
      </c>
      <c r="S82" s="52">
        <v>379</v>
      </c>
      <c r="T82" s="4" t="s">
        <v>109</v>
      </c>
      <c r="U82" s="61"/>
      <c r="V82" s="61" t="s">
        <v>36</v>
      </c>
      <c r="W82" s="46">
        <v>800152</v>
      </c>
      <c r="X82" s="52" t="s">
        <v>37</v>
      </c>
      <c r="Y82" s="136">
        <v>45717</v>
      </c>
      <c r="Z82" s="217"/>
      <c r="AA82" s="61">
        <v>1</v>
      </c>
      <c r="AB82" s="61">
        <v>1</v>
      </c>
      <c r="AC82" s="61" t="s">
        <v>38</v>
      </c>
      <c r="AD82" s="109" t="s">
        <v>802</v>
      </c>
    </row>
    <row r="83" spans="1:30" x14ac:dyDescent="0.3">
      <c r="A83" s="49" t="s">
        <v>113</v>
      </c>
      <c r="B83" s="46">
        <v>802152</v>
      </c>
      <c r="C83" s="424" t="s">
        <v>604</v>
      </c>
      <c r="D83" s="50" t="s">
        <v>115</v>
      </c>
      <c r="E83" s="52" t="s">
        <v>586</v>
      </c>
      <c r="F83" s="543">
        <v>2985.76</v>
      </c>
      <c r="G83" s="556">
        <f t="shared" si="33"/>
        <v>3672.4848000000002</v>
      </c>
      <c r="H83" s="185" t="s">
        <v>31</v>
      </c>
      <c r="I83" s="51">
        <v>10</v>
      </c>
      <c r="J83" s="61" t="s">
        <v>32</v>
      </c>
      <c r="K83" s="61" t="s">
        <v>33</v>
      </c>
      <c r="L83" s="113">
        <v>84031090</v>
      </c>
      <c r="M83" s="52" t="s">
        <v>34</v>
      </c>
      <c r="N83" s="148">
        <v>1000</v>
      </c>
      <c r="O83" s="145">
        <v>1650</v>
      </c>
      <c r="P83" s="145">
        <v>800</v>
      </c>
      <c r="Q83" s="46"/>
      <c r="R83" s="52">
        <f t="shared" ref="R83" si="36">S83*1.15</f>
        <v>435.84999999999997</v>
      </c>
      <c r="S83" s="52">
        <v>379</v>
      </c>
      <c r="T83" s="4" t="s">
        <v>109</v>
      </c>
      <c r="U83" s="61"/>
      <c r="V83" s="61" t="s">
        <v>36</v>
      </c>
      <c r="W83" s="46">
        <v>802152</v>
      </c>
      <c r="X83" s="52" t="s">
        <v>37</v>
      </c>
      <c r="Y83" s="136">
        <v>45717</v>
      </c>
      <c r="Z83" s="217"/>
      <c r="AA83" s="61">
        <v>1</v>
      </c>
      <c r="AB83" s="61">
        <v>1</v>
      </c>
      <c r="AC83" s="61" t="s">
        <v>38</v>
      </c>
      <c r="AD83" s="109" t="s">
        <v>802</v>
      </c>
    </row>
    <row r="84" spans="1:30" x14ac:dyDescent="0.3">
      <c r="A84" s="49" t="s">
        <v>116</v>
      </c>
      <c r="B84" s="46">
        <v>800153</v>
      </c>
      <c r="C84" s="424" t="s">
        <v>117</v>
      </c>
      <c r="D84" s="50" t="s">
        <v>118</v>
      </c>
      <c r="E84" s="52" t="s">
        <v>583</v>
      </c>
      <c r="F84" s="543">
        <v>3228.42</v>
      </c>
      <c r="G84" s="556">
        <f t="shared" si="33"/>
        <v>3970.9566</v>
      </c>
      <c r="H84" s="185" t="s">
        <v>31</v>
      </c>
      <c r="I84" s="51">
        <v>10</v>
      </c>
      <c r="J84" s="61" t="s">
        <v>32</v>
      </c>
      <c r="K84" s="61" t="s">
        <v>33</v>
      </c>
      <c r="L84" s="113">
        <v>84031090</v>
      </c>
      <c r="M84" s="52" t="s">
        <v>34</v>
      </c>
      <c r="N84" s="148">
        <v>1150</v>
      </c>
      <c r="O84" s="145">
        <v>1650</v>
      </c>
      <c r="P84" s="145">
        <v>750</v>
      </c>
      <c r="Q84" s="46"/>
      <c r="R84" s="52">
        <f t="shared" si="1"/>
        <v>477.24999999999994</v>
      </c>
      <c r="S84" s="52">
        <v>415</v>
      </c>
      <c r="T84" s="4" t="s">
        <v>109</v>
      </c>
      <c r="U84" s="61"/>
      <c r="V84" s="61" t="s">
        <v>36</v>
      </c>
      <c r="W84" s="46">
        <v>800153</v>
      </c>
      <c r="X84" s="52" t="s">
        <v>37</v>
      </c>
      <c r="Y84" s="136">
        <v>45717</v>
      </c>
      <c r="Z84" s="217"/>
      <c r="AA84" s="61">
        <v>1</v>
      </c>
      <c r="AB84" s="61">
        <v>1</v>
      </c>
      <c r="AC84" s="61" t="s">
        <v>38</v>
      </c>
      <c r="AD84" s="109" t="s">
        <v>802</v>
      </c>
    </row>
    <row r="85" spans="1:30" x14ac:dyDescent="0.3">
      <c r="A85" s="49" t="s">
        <v>116</v>
      </c>
      <c r="B85" s="46">
        <v>802153</v>
      </c>
      <c r="C85" s="424" t="s">
        <v>605</v>
      </c>
      <c r="D85" s="50" t="s">
        <v>118</v>
      </c>
      <c r="E85" s="52" t="s">
        <v>586</v>
      </c>
      <c r="F85" s="543">
        <v>3228.42</v>
      </c>
      <c r="G85" s="556">
        <f t="shared" si="33"/>
        <v>3970.9566</v>
      </c>
      <c r="H85" s="185" t="s">
        <v>31</v>
      </c>
      <c r="I85" s="51">
        <v>10</v>
      </c>
      <c r="J85" s="61" t="s">
        <v>32</v>
      </c>
      <c r="K85" s="61" t="s">
        <v>33</v>
      </c>
      <c r="L85" s="113">
        <v>84031090</v>
      </c>
      <c r="M85" s="52" t="s">
        <v>34</v>
      </c>
      <c r="N85" s="148">
        <v>1150</v>
      </c>
      <c r="O85" s="145">
        <v>1650</v>
      </c>
      <c r="P85" s="145">
        <v>750</v>
      </c>
      <c r="Q85" s="46"/>
      <c r="R85" s="52">
        <f t="shared" ref="R85" si="37">S85*1.15</f>
        <v>477.24999999999994</v>
      </c>
      <c r="S85" s="52">
        <v>415</v>
      </c>
      <c r="T85" s="4" t="s">
        <v>109</v>
      </c>
      <c r="U85" s="61"/>
      <c r="V85" s="61" t="s">
        <v>36</v>
      </c>
      <c r="W85" s="46">
        <v>802153</v>
      </c>
      <c r="X85" s="52" t="s">
        <v>37</v>
      </c>
      <c r="Y85" s="136">
        <v>45717</v>
      </c>
      <c r="Z85" s="217"/>
      <c r="AA85" s="61">
        <v>1</v>
      </c>
      <c r="AB85" s="61">
        <v>1</v>
      </c>
      <c r="AC85" s="61" t="s">
        <v>38</v>
      </c>
      <c r="AD85" s="109" t="s">
        <v>802</v>
      </c>
    </row>
    <row r="86" spans="1:30" x14ac:dyDescent="0.3">
      <c r="A86" s="49" t="s">
        <v>119</v>
      </c>
      <c r="B86" s="46">
        <v>800154</v>
      </c>
      <c r="C86" s="424" t="s">
        <v>120</v>
      </c>
      <c r="D86" s="50" t="s">
        <v>121</v>
      </c>
      <c r="E86" s="52" t="s">
        <v>583</v>
      </c>
      <c r="F86" s="543">
        <v>3513.28</v>
      </c>
      <c r="G86" s="556">
        <f t="shared" si="33"/>
        <v>4321.3343999999997</v>
      </c>
      <c r="H86" s="185" t="s">
        <v>31</v>
      </c>
      <c r="I86" s="51">
        <v>10</v>
      </c>
      <c r="J86" s="61" t="s">
        <v>32</v>
      </c>
      <c r="K86" s="61" t="s">
        <v>33</v>
      </c>
      <c r="L86" s="113">
        <v>84031090</v>
      </c>
      <c r="M86" s="52" t="s">
        <v>34</v>
      </c>
      <c r="N86" s="148">
        <v>1150</v>
      </c>
      <c r="O86" s="145">
        <v>1650</v>
      </c>
      <c r="P86" s="145">
        <v>750</v>
      </c>
      <c r="Q86" s="46"/>
      <c r="R86" s="52">
        <f t="shared" si="1"/>
        <v>499.09999999999997</v>
      </c>
      <c r="S86" s="52">
        <v>434</v>
      </c>
      <c r="T86" s="4" t="s">
        <v>109</v>
      </c>
      <c r="U86" s="61"/>
      <c r="V86" s="61" t="s">
        <v>36</v>
      </c>
      <c r="W86" s="46">
        <v>800154</v>
      </c>
      <c r="X86" s="52" t="s">
        <v>37</v>
      </c>
      <c r="Y86" s="136">
        <v>45717</v>
      </c>
      <c r="Z86" s="217"/>
      <c r="AA86" s="61">
        <v>1</v>
      </c>
      <c r="AB86" s="61">
        <v>1</v>
      </c>
      <c r="AC86" s="61" t="s">
        <v>38</v>
      </c>
      <c r="AD86" s="109" t="s">
        <v>802</v>
      </c>
    </row>
    <row r="87" spans="1:30" x14ac:dyDescent="0.3">
      <c r="A87" s="49" t="s">
        <v>119</v>
      </c>
      <c r="B87" s="46">
        <v>802154</v>
      </c>
      <c r="C87" s="424" t="s">
        <v>606</v>
      </c>
      <c r="D87" s="50" t="s">
        <v>121</v>
      </c>
      <c r="E87" s="52" t="s">
        <v>586</v>
      </c>
      <c r="F87" s="543">
        <v>3513.28</v>
      </c>
      <c r="G87" s="556">
        <f t="shared" si="33"/>
        <v>4321.3343999999997</v>
      </c>
      <c r="H87" s="185" t="s">
        <v>31</v>
      </c>
      <c r="I87" s="51">
        <v>10</v>
      </c>
      <c r="J87" s="61" t="s">
        <v>32</v>
      </c>
      <c r="K87" s="61" t="s">
        <v>33</v>
      </c>
      <c r="L87" s="113">
        <v>84031090</v>
      </c>
      <c r="M87" s="52" t="s">
        <v>34</v>
      </c>
      <c r="N87" s="148">
        <v>1150</v>
      </c>
      <c r="O87" s="145">
        <v>1650</v>
      </c>
      <c r="P87" s="145">
        <v>750</v>
      </c>
      <c r="Q87" s="46"/>
      <c r="R87" s="52">
        <f t="shared" ref="R87" si="38">S87*1.15</f>
        <v>499.09999999999997</v>
      </c>
      <c r="S87" s="52">
        <v>434</v>
      </c>
      <c r="T87" s="4" t="s">
        <v>109</v>
      </c>
      <c r="U87" s="61"/>
      <c r="V87" s="61" t="s">
        <v>36</v>
      </c>
      <c r="W87" s="46">
        <v>802154</v>
      </c>
      <c r="X87" s="52" t="s">
        <v>37</v>
      </c>
      <c r="Y87" s="136">
        <v>45717</v>
      </c>
      <c r="Z87" s="217"/>
      <c r="AA87" s="61">
        <v>1</v>
      </c>
      <c r="AB87" s="61">
        <v>1</v>
      </c>
      <c r="AC87" s="61" t="s">
        <v>38</v>
      </c>
      <c r="AD87" s="109" t="s">
        <v>802</v>
      </c>
    </row>
    <row r="88" spans="1:30" x14ac:dyDescent="0.3">
      <c r="A88" s="49" t="s">
        <v>122</v>
      </c>
      <c r="B88" s="46">
        <v>800155</v>
      </c>
      <c r="C88" s="424" t="s">
        <v>123</v>
      </c>
      <c r="D88" s="50" t="s">
        <v>124</v>
      </c>
      <c r="E88" s="52" t="s">
        <v>583</v>
      </c>
      <c r="F88" s="543">
        <v>4181.47</v>
      </c>
      <c r="G88" s="556">
        <f t="shared" si="33"/>
        <v>5143.2080999999998</v>
      </c>
      <c r="H88" s="185" t="s">
        <v>31</v>
      </c>
      <c r="I88" s="51">
        <v>10</v>
      </c>
      <c r="J88" s="61" t="s">
        <v>32</v>
      </c>
      <c r="K88" s="61" t="s">
        <v>33</v>
      </c>
      <c r="L88" s="113">
        <v>84031090</v>
      </c>
      <c r="M88" s="52" t="s">
        <v>34</v>
      </c>
      <c r="N88" s="148">
        <v>1350</v>
      </c>
      <c r="O88" s="145">
        <v>1650</v>
      </c>
      <c r="P88" s="145">
        <v>900</v>
      </c>
      <c r="Q88" s="46"/>
      <c r="R88" s="52">
        <f t="shared" si="1"/>
        <v>565.79999999999995</v>
      </c>
      <c r="S88" s="52">
        <v>492</v>
      </c>
      <c r="T88" s="4" t="s">
        <v>109</v>
      </c>
      <c r="U88" s="61"/>
      <c r="V88" s="61" t="s">
        <v>36</v>
      </c>
      <c r="W88" s="46">
        <v>800155</v>
      </c>
      <c r="X88" s="52" t="s">
        <v>37</v>
      </c>
      <c r="Y88" s="136">
        <v>45717</v>
      </c>
      <c r="Z88" s="217"/>
      <c r="AA88" s="61">
        <v>1</v>
      </c>
      <c r="AB88" s="61">
        <v>1</v>
      </c>
      <c r="AC88" s="61" t="s">
        <v>38</v>
      </c>
      <c r="AD88" s="109" t="s">
        <v>802</v>
      </c>
    </row>
    <row r="89" spans="1:30" ht="15" thickBot="1" x14ac:dyDescent="0.35">
      <c r="A89" s="49" t="s">
        <v>122</v>
      </c>
      <c r="B89" s="46">
        <v>802155</v>
      </c>
      <c r="C89" s="424" t="s">
        <v>607</v>
      </c>
      <c r="D89" s="50" t="s">
        <v>124</v>
      </c>
      <c r="E89" s="52" t="s">
        <v>586</v>
      </c>
      <c r="F89" s="550">
        <v>4181.47</v>
      </c>
      <c r="G89" s="557">
        <f t="shared" si="33"/>
        <v>5143.2080999999998</v>
      </c>
      <c r="H89" s="185" t="s">
        <v>31</v>
      </c>
      <c r="I89" s="51">
        <v>10</v>
      </c>
      <c r="J89" s="61" t="s">
        <v>32</v>
      </c>
      <c r="K89" s="61" t="s">
        <v>33</v>
      </c>
      <c r="L89" s="113">
        <v>84031090</v>
      </c>
      <c r="M89" s="52" t="s">
        <v>34</v>
      </c>
      <c r="N89" s="148">
        <v>1350</v>
      </c>
      <c r="O89" s="145">
        <v>1650</v>
      </c>
      <c r="P89" s="145">
        <v>900</v>
      </c>
      <c r="Q89" s="46"/>
      <c r="R89" s="52">
        <f t="shared" ref="R89" si="39">S89*1.15</f>
        <v>565.79999999999995</v>
      </c>
      <c r="S89" s="52">
        <v>492</v>
      </c>
      <c r="T89" s="4" t="s">
        <v>109</v>
      </c>
      <c r="U89" s="61"/>
      <c r="V89" s="61" t="s">
        <v>36</v>
      </c>
      <c r="W89" s="46">
        <v>802155</v>
      </c>
      <c r="X89" s="52" t="s">
        <v>37</v>
      </c>
      <c r="Y89" s="136">
        <v>45717</v>
      </c>
      <c r="Z89" s="217"/>
      <c r="AA89" s="61">
        <v>1</v>
      </c>
      <c r="AB89" s="61">
        <v>1</v>
      </c>
      <c r="AC89" s="61" t="s">
        <v>38</v>
      </c>
      <c r="AD89" s="109" t="s">
        <v>802</v>
      </c>
    </row>
    <row r="90" spans="1:30" ht="16.2" thickBot="1" x14ac:dyDescent="0.35">
      <c r="A90" s="196"/>
      <c r="B90" s="62"/>
      <c r="C90" s="197"/>
      <c r="D90" s="198" t="s">
        <v>125</v>
      </c>
      <c r="E90" s="198"/>
      <c r="F90" s="551"/>
      <c r="G90" s="564"/>
      <c r="H90" s="65"/>
      <c r="I90" s="200"/>
      <c r="J90" s="201"/>
      <c r="K90" s="201"/>
      <c r="L90" s="112"/>
      <c r="M90" s="202"/>
      <c r="N90" s="203"/>
      <c r="O90" s="204"/>
      <c r="P90" s="204"/>
      <c r="Q90" s="67"/>
      <c r="R90" s="205"/>
      <c r="S90" s="205"/>
      <c r="T90" s="206"/>
      <c r="U90" s="149"/>
      <c r="V90" s="204"/>
      <c r="W90" s="62"/>
      <c r="X90" s="207"/>
      <c r="Y90" s="208"/>
      <c r="Z90" s="208"/>
      <c r="AA90" s="210"/>
      <c r="AB90" s="210"/>
      <c r="AC90" s="210"/>
      <c r="AD90" s="209"/>
    </row>
    <row r="91" spans="1:30" s="462" customFormat="1" x14ac:dyDescent="0.3">
      <c r="A91" s="190" t="s">
        <v>800</v>
      </c>
      <c r="B91" s="190">
        <v>800161</v>
      </c>
      <c r="C91" s="452">
        <v>8595183301546</v>
      </c>
      <c r="D91" s="453" t="s">
        <v>801</v>
      </c>
      <c r="E91" s="219" t="s">
        <v>583</v>
      </c>
      <c r="F91" s="542">
        <v>2398.4499999999998</v>
      </c>
      <c r="G91" s="555">
        <f t="shared" si="33"/>
        <v>2950.0934999999999</v>
      </c>
      <c r="H91" s="499" t="s">
        <v>31</v>
      </c>
      <c r="I91" s="454">
        <v>10</v>
      </c>
      <c r="J91" s="219" t="s">
        <v>32</v>
      </c>
      <c r="K91" s="219" t="s">
        <v>33</v>
      </c>
      <c r="L91" s="219">
        <v>84031090</v>
      </c>
      <c r="M91" s="219" t="s">
        <v>34</v>
      </c>
      <c r="N91" s="455"/>
      <c r="O91" s="455"/>
      <c r="P91" s="456"/>
      <c r="Q91" s="457"/>
      <c r="R91" s="457"/>
      <c r="S91" s="457"/>
      <c r="T91" s="458" t="s">
        <v>109</v>
      </c>
      <c r="U91" s="169"/>
      <c r="V91" s="459" t="s">
        <v>36</v>
      </c>
      <c r="W91" s="190">
        <f>B91</f>
        <v>800161</v>
      </c>
      <c r="X91" s="459" t="s">
        <v>37</v>
      </c>
      <c r="Y91" s="505">
        <v>45717</v>
      </c>
      <c r="Z91" s="217"/>
      <c r="AA91" s="460">
        <v>1</v>
      </c>
      <c r="AB91" s="460">
        <v>1</v>
      </c>
      <c r="AC91" s="190" t="s">
        <v>38</v>
      </c>
      <c r="AD91" s="461" t="s">
        <v>802</v>
      </c>
    </row>
    <row r="92" spans="1:30" s="462" customFormat="1" x14ac:dyDescent="0.3">
      <c r="A92" s="102" t="s">
        <v>800</v>
      </c>
      <c r="B92" s="102">
        <v>802161</v>
      </c>
      <c r="C92" s="463">
        <v>8595183301553</v>
      </c>
      <c r="D92" s="464" t="s">
        <v>801</v>
      </c>
      <c r="E92" s="108" t="s">
        <v>586</v>
      </c>
      <c r="F92" s="543">
        <v>2398.4499999999998</v>
      </c>
      <c r="G92" s="556">
        <f t="shared" si="33"/>
        <v>2950.0934999999999</v>
      </c>
      <c r="H92" s="500" t="s">
        <v>31</v>
      </c>
      <c r="I92" s="103">
        <v>10</v>
      </c>
      <c r="J92" s="108" t="s">
        <v>32</v>
      </c>
      <c r="K92" s="108" t="s">
        <v>33</v>
      </c>
      <c r="L92" s="108">
        <v>84031090</v>
      </c>
      <c r="M92" s="108" t="s">
        <v>34</v>
      </c>
      <c r="N92" s="130"/>
      <c r="O92" s="130"/>
      <c r="P92" s="148"/>
      <c r="Q92" s="145"/>
      <c r="R92" s="145"/>
      <c r="S92" s="145"/>
      <c r="T92" s="186" t="s">
        <v>109</v>
      </c>
      <c r="U92" s="169"/>
      <c r="V92" s="167" t="s">
        <v>36</v>
      </c>
      <c r="W92" s="102">
        <f t="shared" ref="W92:W94" si="40">B92</f>
        <v>802161</v>
      </c>
      <c r="X92" s="167" t="s">
        <v>37</v>
      </c>
      <c r="Y92" s="172">
        <v>45717</v>
      </c>
      <c r="Z92" s="217"/>
      <c r="AA92" s="169">
        <v>1</v>
      </c>
      <c r="AB92" s="169">
        <v>1</v>
      </c>
      <c r="AC92" s="102" t="s">
        <v>38</v>
      </c>
      <c r="AD92" s="433" t="s">
        <v>802</v>
      </c>
    </row>
    <row r="93" spans="1:30" x14ac:dyDescent="0.3">
      <c r="A93" s="49" t="s">
        <v>126</v>
      </c>
      <c r="B93" s="49">
        <v>800160</v>
      </c>
      <c r="C93" s="424" t="s">
        <v>127</v>
      </c>
      <c r="D93" s="50" t="s">
        <v>128</v>
      </c>
      <c r="E93" s="52" t="s">
        <v>583</v>
      </c>
      <c r="F93" s="543">
        <v>2623.53</v>
      </c>
      <c r="G93" s="556">
        <f t="shared" si="33"/>
        <v>3226.9419000000003</v>
      </c>
      <c r="H93" s="501" t="s">
        <v>31</v>
      </c>
      <c r="I93" s="51">
        <v>10</v>
      </c>
      <c r="J93" s="52" t="s">
        <v>32</v>
      </c>
      <c r="K93" s="52" t="s">
        <v>33</v>
      </c>
      <c r="L93" s="215">
        <v>84031090</v>
      </c>
      <c r="M93" s="52" t="s">
        <v>34</v>
      </c>
      <c r="N93" s="130">
        <v>1000</v>
      </c>
      <c r="O93" s="130">
        <v>1400</v>
      </c>
      <c r="P93" s="148">
        <v>800</v>
      </c>
      <c r="Q93" s="61"/>
      <c r="R93" s="61">
        <f>S93*1.15</f>
        <v>341.54999999999995</v>
      </c>
      <c r="S93" s="61">
        <v>297</v>
      </c>
      <c r="T93" s="127" t="s">
        <v>109</v>
      </c>
      <c r="U93" s="61"/>
      <c r="V93" s="46" t="s">
        <v>36</v>
      </c>
      <c r="W93" s="102">
        <f t="shared" si="40"/>
        <v>800160</v>
      </c>
      <c r="X93" s="46" t="s">
        <v>37</v>
      </c>
      <c r="Y93" s="136">
        <v>45717</v>
      </c>
      <c r="Z93" s="217"/>
      <c r="AA93" s="61">
        <v>1</v>
      </c>
      <c r="AB93" s="61">
        <v>1</v>
      </c>
      <c r="AC93" s="49" t="s">
        <v>38</v>
      </c>
      <c r="AD93" s="133" t="s">
        <v>802</v>
      </c>
    </row>
    <row r="94" spans="1:30" ht="15" thickBot="1" x14ac:dyDescent="0.35">
      <c r="A94" s="53" t="s">
        <v>126</v>
      </c>
      <c r="B94" s="53">
        <v>802160</v>
      </c>
      <c r="C94" s="430" t="s">
        <v>600</v>
      </c>
      <c r="D94" s="57" t="s">
        <v>128</v>
      </c>
      <c r="E94" s="56" t="s">
        <v>586</v>
      </c>
      <c r="F94" s="550">
        <v>2623.53</v>
      </c>
      <c r="G94" s="557">
        <f t="shared" si="33"/>
        <v>3226.9419000000003</v>
      </c>
      <c r="H94" s="502" t="s">
        <v>31</v>
      </c>
      <c r="I94" s="59">
        <v>10</v>
      </c>
      <c r="J94" s="56" t="s">
        <v>32</v>
      </c>
      <c r="K94" s="56" t="s">
        <v>33</v>
      </c>
      <c r="L94" s="216">
        <v>84031090</v>
      </c>
      <c r="M94" s="56" t="s">
        <v>34</v>
      </c>
      <c r="N94" s="131">
        <v>1000</v>
      </c>
      <c r="O94" s="131">
        <v>1400</v>
      </c>
      <c r="P94" s="151">
        <v>800</v>
      </c>
      <c r="Q94" s="123"/>
      <c r="R94" s="123">
        <f t="shared" ref="R94" si="41">S94*1.15</f>
        <v>341.54999999999995</v>
      </c>
      <c r="S94" s="123">
        <v>297</v>
      </c>
      <c r="T94" s="128" t="s">
        <v>109</v>
      </c>
      <c r="U94" s="123"/>
      <c r="V94" s="58" t="s">
        <v>36</v>
      </c>
      <c r="W94" s="195">
        <f t="shared" si="40"/>
        <v>802160</v>
      </c>
      <c r="X94" s="58" t="s">
        <v>37</v>
      </c>
      <c r="Y94" s="506">
        <v>45717</v>
      </c>
      <c r="Z94" s="218"/>
      <c r="AA94" s="123">
        <v>1</v>
      </c>
      <c r="AB94" s="123">
        <v>1</v>
      </c>
      <c r="AC94" s="53" t="s">
        <v>38</v>
      </c>
      <c r="AD94" s="134" t="s">
        <v>802</v>
      </c>
    </row>
    <row r="97" spans="10:25" x14ac:dyDescent="0.3">
      <c r="J97" s="72" t="s">
        <v>637</v>
      </c>
    </row>
    <row r="99" spans="10:25" x14ac:dyDescent="0.3">
      <c r="Y99" s="72" t="s">
        <v>637</v>
      </c>
    </row>
  </sheetData>
  <phoneticPr fontId="26" type="noConversion"/>
  <hyperlinks>
    <hyperlink ref="AD5:AD20" r:id="rId1" display="markova@qtermo.cz" xr:uid="{1C3D374A-6E73-45C6-8874-21F701C22B64}"/>
    <hyperlink ref="AD23:AD35" r:id="rId2" display="markova@qtermo.cz" xr:uid="{61901412-98D6-414C-9898-B9EDF1C3008C}"/>
    <hyperlink ref="AD38:AD46" r:id="rId3" display="markova@qtermo.cz" xr:uid="{4BED399C-6BBF-476D-B753-791AC962F398}"/>
    <hyperlink ref="AD75:AD76" r:id="rId4" display="markova@qtermo.cz" xr:uid="{58737592-F74D-414C-BAA4-BEF819BFCC7E}"/>
    <hyperlink ref="AD78:AD88" r:id="rId5" display="markova@qtermo.cz" xr:uid="{F75C8984-28C4-46B6-99C4-CE52EBA8CD1B}"/>
    <hyperlink ref="AD93" r:id="rId6" display="markova@qtermo.cz" xr:uid="{47257DF1-29F6-493E-9176-3ECDC39C100A}"/>
    <hyperlink ref="AD50:AD67" r:id="rId7" display="markova@qtermo.cz" xr:uid="{C8433DBE-B177-495A-BAB2-F197708F6D91}"/>
    <hyperlink ref="AD94" r:id="rId8" display="markova@qtermo.cz" xr:uid="{FA8E677F-A711-4B15-B03C-2104FF2E84C5}"/>
    <hyperlink ref="AD79" r:id="rId9" display="markova@qtermo.cz" xr:uid="{22072D10-3464-429F-BC84-86AFCCA07996}"/>
    <hyperlink ref="AD81" r:id="rId10" display="markova@qtermo.cz" xr:uid="{1F0C7661-C883-4215-A993-7D02A06356EE}"/>
    <hyperlink ref="AD83" r:id="rId11" display="markova@qtermo.cz" xr:uid="{42F12731-ED3E-4434-95E7-B7CCBD91C147}"/>
    <hyperlink ref="AD85" r:id="rId12" display="markova@qtermo.cz" xr:uid="{2EB38323-FC67-4413-B9E9-BD85FE8D3D61}"/>
    <hyperlink ref="AD87" r:id="rId13" display="markova@qtermo.cz" xr:uid="{3345C6EC-6A0D-458C-93B4-382FE3C736D6}"/>
    <hyperlink ref="AD89" r:id="rId14" display="markova@qtermo.cz" xr:uid="{1AA105FC-A6CE-465E-B4EB-A42D91876871}"/>
    <hyperlink ref="AD6" r:id="rId15" display="markova@qtermo.cz" xr:uid="{FA11E7E4-B188-448B-AEF8-EC2B843B764B}"/>
    <hyperlink ref="AD8" r:id="rId16" display="markova@qtermo.cz" xr:uid="{3756ABC4-673D-47F5-BC0E-0590A18BAD2D}"/>
    <hyperlink ref="AD10" r:id="rId17" display="markova@qtermo.cz" xr:uid="{8324FD19-3789-4FA5-8988-8F55E7AFED6A}"/>
    <hyperlink ref="AD12" r:id="rId18" display="markova@qtermo.cz" xr:uid="{8BB6D9CD-C299-4F63-90AA-13A143719422}"/>
    <hyperlink ref="AD14" r:id="rId19" display="markova@qtermo.cz" xr:uid="{644B2C0B-5E5B-499B-8C83-CDA7543DAAC2}"/>
    <hyperlink ref="AD16" r:id="rId20" display="markova@qtermo.cz" xr:uid="{C6E13943-E56F-46E9-AB90-91AC71208803}"/>
    <hyperlink ref="AD18" r:id="rId21" display="markova@qtermo.cz" xr:uid="{10D36F28-34DD-4359-9518-8B5AE0D37C58}"/>
    <hyperlink ref="AD21" r:id="rId22" display="markova@qtermo.cz" xr:uid="{24ED8B47-EC5D-4561-B378-50106BE6449E}"/>
    <hyperlink ref="AD24" r:id="rId23" display="markova@qtermo.cz" xr:uid="{C16447F5-02FE-4E5F-8BF4-6C087A59EB88}"/>
    <hyperlink ref="AD26" r:id="rId24" display="markova@qtermo.cz" xr:uid="{9CCFF7EA-8CD2-47AA-A9E2-9B680C51BF86}"/>
    <hyperlink ref="AD28" r:id="rId25" display="markova@qtermo.cz" xr:uid="{393FD32D-2DDB-4AB1-9B36-0C84DA4C3510}"/>
    <hyperlink ref="AD30" r:id="rId26" display="markova@qtermo.cz" xr:uid="{B1A97B95-4707-4903-8953-509DF272067D}"/>
    <hyperlink ref="AD32" r:id="rId27" display="markova@qtermo.cz" xr:uid="{7035CE43-24B6-41EA-ABEE-CFBB3FE599E4}"/>
    <hyperlink ref="AD34" r:id="rId28" display="markova@qtermo.cz" xr:uid="{874057FD-96DD-4B42-B867-AC00341E6095}"/>
    <hyperlink ref="AD36" r:id="rId29" display="markova@qtermo.cz" xr:uid="{1BE3EA5A-5985-4B7E-B01A-EE9C826330EB}"/>
    <hyperlink ref="AD39" r:id="rId30" display="markova@qtermo.cz" xr:uid="{2795F42E-A90A-46CA-997D-F5D82242CE8A}"/>
    <hyperlink ref="AD41" r:id="rId31" display="markova@qtermo.cz" xr:uid="{6024BA58-DEBC-4865-8E63-E6705F6A710F}"/>
    <hyperlink ref="AD43" r:id="rId32" display="markova@qtermo.cz" xr:uid="{7CDF6AF0-0EF2-407C-81BD-8D65714ACB68}"/>
    <hyperlink ref="AD45" r:id="rId33" display="markova@qtermo.cz" xr:uid="{D861EC2B-A0F1-4ABB-8CC2-F4A4A963C6FA}"/>
    <hyperlink ref="AD47" r:id="rId34" display="markova@qtermo.cz" xr:uid="{B0AB2AEF-6C1B-448B-AE8E-6722326D42D4}"/>
    <hyperlink ref="AD63:AD65" r:id="rId35" display="markova@qtermo.cz" xr:uid="{C39DBF69-C3F8-4C1D-80CB-C66471E29B3B}"/>
    <hyperlink ref="AD63" r:id="rId36" display="markova@qtermo.cz" xr:uid="{A8C6E6DF-3A0B-4560-9D1B-62F12297703A}"/>
    <hyperlink ref="AD91" r:id="rId37" display="markova@qtermo.cz" xr:uid="{F47A1BF4-83DF-4E82-8648-A31B9956C3B2}"/>
    <hyperlink ref="AD92" r:id="rId38" display="markova@qtermo.cz" xr:uid="{805AD724-76C5-4994-BA6F-513D2DBEB27B}"/>
    <hyperlink ref="AD64" r:id="rId39" display="markova@qtermo.cz" xr:uid="{8748C66F-CBCC-4E3F-AA15-00368A4EA99C}"/>
    <hyperlink ref="AD65" r:id="rId40" display="markova@qtermo.cz" xr:uid="{3F45892D-634B-4BFA-AEAF-7659C603BE69}"/>
    <hyperlink ref="AD66" r:id="rId41" display="markova@qtermo.cz" xr:uid="{7169C46D-69D9-4508-AA19-0374F7DC43EE}"/>
    <hyperlink ref="AD67" r:id="rId42" display="markova@qtermo.cz" xr:uid="{02267AAB-6E37-4E90-9873-8A6893B84C51}"/>
    <hyperlink ref="AD68" r:id="rId43" display="markova@qtermo.cz" xr:uid="{F5D9A08F-AA62-4901-ACCD-D461C0AE2236}"/>
    <hyperlink ref="AD69" r:id="rId44" display="markova@qtermo.cz" xr:uid="{6DC405E9-4B10-4B50-9543-1619F2E47288}"/>
    <hyperlink ref="AD70" r:id="rId45" display="markova@qtermo.cz" xr:uid="{96031F26-5BA3-4759-8E02-3874D173686E}"/>
    <hyperlink ref="AD71" r:id="rId46" display="markova@qtermo.cz" xr:uid="{F3047C2C-01D9-406C-9E40-806A950AC7C6}"/>
    <hyperlink ref="AD72" r:id="rId47" display="markova@qtermo.cz" xr:uid="{2A6B87DB-6091-4408-8356-FF0C68206934}"/>
    <hyperlink ref="AD51" r:id="rId48" display="markova@qtermo.cz" xr:uid="{826D756E-FCED-4A3E-B36A-D58BCBA81A53}"/>
    <hyperlink ref="AD52" r:id="rId49" display="markova@qtermo.cz" xr:uid="{7384CDE4-5468-47E4-9DED-AFBF250B4DB9}"/>
    <hyperlink ref="AD53" r:id="rId50" display="markova@qtermo.cz" xr:uid="{E3D52BF1-34CE-4937-BE35-917833E7B543}"/>
    <hyperlink ref="AD54" r:id="rId51" display="markova@qtermo.cz" xr:uid="{5DBF2816-AEB5-4B3D-9034-DEE11E6B9812}"/>
    <hyperlink ref="AD55" r:id="rId52" display="markova@qtermo.cz" xr:uid="{9E8078EA-4F23-4D58-BC7F-54E4FE132914}"/>
    <hyperlink ref="AD56" r:id="rId53" display="markova@qtermo.cz" xr:uid="{201510FB-98D0-4D5A-8B02-F5F915CBF87A}"/>
    <hyperlink ref="AD57" r:id="rId54" display="markova@qtermo.cz" xr:uid="{142A6D68-A263-427C-98F0-B3DED13DA6FC}"/>
    <hyperlink ref="AD58" r:id="rId55" display="markova@qtermo.cz" xr:uid="{4EE174E0-2E41-4E3E-BD16-55B5C5461264}"/>
    <hyperlink ref="AD59" r:id="rId56" display="markova@qtermo.cz" xr:uid="{F89C117C-FC28-4BE3-B6F3-7BA50D0F2D24}"/>
    <hyperlink ref="AD60" r:id="rId57" display="markova@qtermo.cz" xr:uid="{B1D08953-9E17-4C52-8A57-F21114F4379F}"/>
    <hyperlink ref="AD61" r:id="rId58" display="markova@qtermo.cz" xr:uid="{2103AA19-B2E2-4739-A9D0-053783DC3E00}"/>
    <hyperlink ref="AD49" r:id="rId59" display="markova@qtermo.cz" xr:uid="{A8B78497-A9C2-4F0F-B77B-82C7C2E4776A}"/>
    <hyperlink ref="AD73" r:id="rId60" display="markova@qtermo.cz" xr:uid="{4D250445-5086-4663-ACE0-35F2E89E6526}"/>
  </hyperlinks>
  <pageMargins left="0.7" right="0.7" top="0.75" bottom="0.75" header="0.3" footer="0.3"/>
  <pageSetup paperSize="9" scale="55" orientation="landscape" verticalDpi="300" r:id="rId61"/>
  <colBreaks count="2" manualBreakCount="2">
    <brk id="7" max="1048575" man="1"/>
    <brk id="15" max="1048575" man="1"/>
  </colBreaks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74"/>
  <sheetViews>
    <sheetView topLeftCell="A162" zoomScale="80" zoomScaleNormal="80" workbookViewId="0">
      <pane xSplit="1" topLeftCell="B1" activePane="topRight" state="frozen"/>
      <selection pane="topRight" activeCell="D180" sqref="D180"/>
    </sheetView>
  </sheetViews>
  <sheetFormatPr defaultColWidth="9.109375" defaultRowHeight="13.8" x14ac:dyDescent="0.25"/>
  <cols>
    <col min="1" max="1" width="22.33203125" style="98" customWidth="1"/>
    <col min="2" max="2" width="23" style="98" customWidth="1"/>
    <col min="3" max="3" width="26.33203125" style="98" customWidth="1"/>
    <col min="4" max="4" width="140.77734375" style="6" customWidth="1"/>
    <col min="5" max="5" width="17.5546875" style="392" customWidth="1"/>
    <col min="6" max="6" width="17.5546875" style="220" customWidth="1"/>
    <col min="7" max="7" width="17.44140625" style="100" customWidth="1"/>
    <col min="8" max="8" width="17.109375" style="99" customWidth="1"/>
    <col min="9" max="10" width="9.109375" style="98"/>
    <col min="11" max="11" width="17.33203125" style="98" customWidth="1"/>
    <col min="12" max="12" width="9.109375" style="98"/>
    <col min="13" max="13" width="8.88671875" style="6" bestFit="1" customWidth="1"/>
    <col min="14" max="14" width="9.6640625" style="6" bestFit="1" customWidth="1"/>
    <col min="15" max="15" width="9.109375" style="6"/>
    <col min="16" max="16" width="8.33203125" style="6" bestFit="1" customWidth="1"/>
    <col min="17" max="17" width="10" style="98" customWidth="1"/>
    <col min="18" max="18" width="9.6640625" style="98" customWidth="1"/>
    <col min="19" max="19" width="20.109375" style="6" bestFit="1" customWidth="1"/>
    <col min="20" max="20" width="9.6640625" style="6" customWidth="1"/>
    <col min="21" max="21" width="19.6640625" style="6" bestFit="1" customWidth="1"/>
    <col min="22" max="22" width="12" style="98" customWidth="1"/>
    <col min="23" max="24" width="17.6640625" style="98" customWidth="1"/>
    <col min="25" max="25" width="17.88671875" style="98" customWidth="1"/>
    <col min="26" max="27" width="10.88671875" style="98" customWidth="1"/>
    <col min="28" max="28" width="14.44140625" style="98" customWidth="1"/>
    <col min="29" max="29" width="25.44140625" style="98" customWidth="1"/>
    <col min="30" max="16384" width="9.109375" style="6"/>
  </cols>
  <sheetData>
    <row r="1" spans="1:29" ht="58.5" customHeight="1" thickBot="1" x14ac:dyDescent="0.3">
      <c r="A1" s="507"/>
      <c r="B1" s="508"/>
      <c r="C1" s="508"/>
      <c r="D1" s="508"/>
      <c r="E1" s="508"/>
      <c r="F1" s="504" t="s">
        <v>1067</v>
      </c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9"/>
    </row>
    <row r="2" spans="1:29" ht="52.5" customHeight="1" thickBot="1" x14ac:dyDescent="0.3">
      <c r="A2" s="85" t="s">
        <v>0</v>
      </c>
      <c r="B2" s="85" t="s">
        <v>1</v>
      </c>
      <c r="C2" s="18" t="s">
        <v>2</v>
      </c>
      <c r="D2" s="86" t="s">
        <v>3</v>
      </c>
      <c r="E2" s="87" t="s">
        <v>1068</v>
      </c>
      <c r="F2" s="19" t="s">
        <v>1069</v>
      </c>
      <c r="G2" s="20" t="s">
        <v>4</v>
      </c>
      <c r="H2" s="21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88" t="s">
        <v>10</v>
      </c>
      <c r="N2" s="22" t="s">
        <v>11</v>
      </c>
      <c r="O2" s="22" t="s">
        <v>12</v>
      </c>
      <c r="P2" s="22" t="s">
        <v>13</v>
      </c>
      <c r="Q2" s="23" t="s">
        <v>14</v>
      </c>
      <c r="R2" s="23" t="s">
        <v>15</v>
      </c>
      <c r="S2" s="22" t="s">
        <v>16</v>
      </c>
      <c r="T2" s="22" t="s">
        <v>17</v>
      </c>
      <c r="U2" s="22" t="s">
        <v>18</v>
      </c>
      <c r="V2" s="24" t="s">
        <v>19</v>
      </c>
      <c r="W2" s="25" t="s">
        <v>20</v>
      </c>
      <c r="X2" s="181" t="s">
        <v>21</v>
      </c>
      <c r="Y2" s="25" t="s">
        <v>22</v>
      </c>
      <c r="Z2" s="22" t="s">
        <v>23</v>
      </c>
      <c r="AA2" s="22" t="s">
        <v>24</v>
      </c>
      <c r="AB2" s="22" t="s">
        <v>25</v>
      </c>
      <c r="AC2" s="22" t="s">
        <v>26</v>
      </c>
    </row>
    <row r="3" spans="1:29" x14ac:dyDescent="0.25">
      <c r="A3" s="29"/>
      <c r="B3" s="29"/>
      <c r="C3" s="29"/>
      <c r="D3" s="29" t="s">
        <v>184</v>
      </c>
      <c r="E3" s="236"/>
      <c r="F3" s="237"/>
      <c r="G3" s="32"/>
      <c r="H3" s="33"/>
      <c r="I3" s="34"/>
      <c r="J3" s="34"/>
      <c r="K3" s="34"/>
      <c r="L3" s="34"/>
      <c r="M3" s="35"/>
      <c r="N3" s="35"/>
      <c r="O3" s="35"/>
      <c r="P3" s="35"/>
      <c r="Q3" s="35"/>
      <c r="R3" s="35"/>
      <c r="S3" s="34"/>
      <c r="T3" s="34"/>
      <c r="U3" s="34"/>
      <c r="V3" s="29"/>
      <c r="W3" s="37"/>
      <c r="X3" s="37"/>
      <c r="Y3" s="37"/>
      <c r="Z3" s="34"/>
      <c r="AA3" s="34"/>
      <c r="AB3" s="34"/>
      <c r="AC3" s="238"/>
    </row>
    <row r="4" spans="1:29" ht="14.4" thickBot="1" x14ac:dyDescent="0.3">
      <c r="A4" s="173"/>
      <c r="B4" s="173"/>
      <c r="C4" s="174"/>
      <c r="D4" s="173" t="s">
        <v>185</v>
      </c>
      <c r="E4" s="239"/>
      <c r="F4" s="522"/>
      <c r="G4" s="10"/>
      <c r="H4" s="175"/>
      <c r="I4" s="173"/>
      <c r="J4" s="173"/>
      <c r="K4" s="173"/>
      <c r="L4" s="173"/>
      <c r="M4" s="176"/>
      <c r="N4" s="176"/>
      <c r="O4" s="176"/>
      <c r="P4" s="176"/>
      <c r="Q4" s="176"/>
      <c r="R4" s="176"/>
      <c r="S4" s="177"/>
      <c r="T4" s="177"/>
      <c r="U4" s="178"/>
      <c r="V4" s="90"/>
      <c r="W4" s="179"/>
      <c r="X4" s="180"/>
      <c r="Y4" s="180"/>
      <c r="Z4" s="177"/>
      <c r="AA4" s="177"/>
      <c r="AB4" s="177"/>
      <c r="AC4" s="240"/>
    </row>
    <row r="5" spans="1:29" s="252" customFormat="1" x14ac:dyDescent="0.25">
      <c r="A5" s="241" t="s">
        <v>186</v>
      </c>
      <c r="B5" s="242">
        <v>801000</v>
      </c>
      <c r="C5" s="366" t="s">
        <v>187</v>
      </c>
      <c r="D5" s="401" t="s">
        <v>188</v>
      </c>
      <c r="E5" s="510">
        <v>43.820425531914893</v>
      </c>
      <c r="F5" s="520">
        <f>E5*1.23</f>
        <v>53.89912340425532</v>
      </c>
      <c r="G5" s="244" t="s">
        <v>189</v>
      </c>
      <c r="H5" s="245" t="s">
        <v>189</v>
      </c>
      <c r="I5" s="242" t="s">
        <v>32</v>
      </c>
      <c r="J5" s="242" t="s">
        <v>33</v>
      </c>
      <c r="K5" s="242">
        <v>84039090</v>
      </c>
      <c r="L5" s="242" t="s">
        <v>34</v>
      </c>
      <c r="M5" s="246"/>
      <c r="N5" s="243"/>
      <c r="O5" s="243"/>
      <c r="P5" s="243"/>
      <c r="Q5" s="242">
        <f t="shared" ref="Q5:Q77" si="0">R5*1.15</f>
        <v>5.1749999999999998</v>
      </c>
      <c r="R5" s="247">
        <v>4.5</v>
      </c>
      <c r="S5" s="243"/>
      <c r="T5" s="243"/>
      <c r="U5" s="248"/>
      <c r="V5" s="242">
        <f>B5</f>
        <v>801000</v>
      </c>
      <c r="W5" s="250" t="s">
        <v>190</v>
      </c>
      <c r="X5" s="249">
        <v>45658</v>
      </c>
      <c r="Y5" s="249" t="s">
        <v>581</v>
      </c>
      <c r="Z5" s="241">
        <v>1</v>
      </c>
      <c r="AA5" s="242">
        <v>1</v>
      </c>
      <c r="AB5" s="250" t="s">
        <v>38</v>
      </c>
      <c r="AC5" s="251" t="s">
        <v>802</v>
      </c>
    </row>
    <row r="6" spans="1:29" s="252" customFormat="1" ht="15.9" customHeight="1" x14ac:dyDescent="0.25">
      <c r="A6" s="253" t="s">
        <v>191</v>
      </c>
      <c r="B6" s="254">
        <v>801001</v>
      </c>
      <c r="C6" s="375" t="s">
        <v>192</v>
      </c>
      <c r="D6" s="402" t="s">
        <v>193</v>
      </c>
      <c r="E6" s="511">
        <v>54.643404255319155</v>
      </c>
      <c r="F6" s="523">
        <f t="shared" ref="F6:F68" si="1">E6*1.23</f>
        <v>67.211387234042562</v>
      </c>
      <c r="G6" s="256" t="s">
        <v>189</v>
      </c>
      <c r="H6" s="257" t="s">
        <v>189</v>
      </c>
      <c r="I6" s="254" t="s">
        <v>32</v>
      </c>
      <c r="J6" s="254" t="s">
        <v>33</v>
      </c>
      <c r="K6" s="254">
        <v>84039090</v>
      </c>
      <c r="L6" s="254" t="s">
        <v>34</v>
      </c>
      <c r="M6" s="258"/>
      <c r="N6" s="255"/>
      <c r="O6" s="255"/>
      <c r="P6" s="255"/>
      <c r="Q6" s="254">
        <f t="shared" si="0"/>
        <v>13.891999999999999</v>
      </c>
      <c r="R6" s="259">
        <v>12.08</v>
      </c>
      <c r="S6" s="255"/>
      <c r="T6" s="255"/>
      <c r="U6" s="260"/>
      <c r="V6" s="254">
        <f t="shared" ref="V6:V68" si="2">B6</f>
        <v>801001</v>
      </c>
      <c r="W6" s="262" t="s">
        <v>190</v>
      </c>
      <c r="X6" s="261">
        <v>45658</v>
      </c>
      <c r="Y6" s="261" t="s">
        <v>581</v>
      </c>
      <c r="Z6" s="253">
        <v>1</v>
      </c>
      <c r="AA6" s="254">
        <v>1</v>
      </c>
      <c r="AB6" s="262" t="s">
        <v>38</v>
      </c>
      <c r="AC6" s="263" t="s">
        <v>802</v>
      </c>
    </row>
    <row r="7" spans="1:29" s="252" customFormat="1" ht="15.9" customHeight="1" x14ac:dyDescent="0.25">
      <c r="A7" s="264" t="s">
        <v>1022</v>
      </c>
      <c r="B7" s="271" t="s">
        <v>1023</v>
      </c>
      <c r="C7" s="264" t="s">
        <v>1024</v>
      </c>
      <c r="D7" s="403" t="s">
        <v>1048</v>
      </c>
      <c r="E7" s="511">
        <v>120.97</v>
      </c>
      <c r="F7" s="523">
        <f t="shared" si="1"/>
        <v>148.79310000000001</v>
      </c>
      <c r="G7" s="256" t="s">
        <v>189</v>
      </c>
      <c r="H7" s="257" t="s">
        <v>189</v>
      </c>
      <c r="I7" s="254" t="s">
        <v>32</v>
      </c>
      <c r="J7" s="254" t="s">
        <v>33</v>
      </c>
      <c r="K7" s="254">
        <v>84039090</v>
      </c>
      <c r="L7" s="254" t="s">
        <v>34</v>
      </c>
      <c r="M7" s="258"/>
      <c r="N7" s="255"/>
      <c r="O7" s="255"/>
      <c r="P7" s="255"/>
      <c r="Q7" s="254"/>
      <c r="R7" s="259"/>
      <c r="S7" s="255"/>
      <c r="T7" s="255"/>
      <c r="U7" s="260"/>
      <c r="V7" s="254" t="str">
        <f t="shared" si="2"/>
        <v>801257</v>
      </c>
      <c r="W7" s="262" t="s">
        <v>190</v>
      </c>
      <c r="X7" s="261">
        <v>45658</v>
      </c>
      <c r="Y7" s="261" t="s">
        <v>581</v>
      </c>
      <c r="Z7" s="253">
        <v>1</v>
      </c>
      <c r="AA7" s="254">
        <v>1</v>
      </c>
      <c r="AB7" s="262" t="s">
        <v>38</v>
      </c>
      <c r="AC7" s="263" t="s">
        <v>802</v>
      </c>
    </row>
    <row r="8" spans="1:29" s="252" customFormat="1" ht="15.9" customHeight="1" x14ac:dyDescent="0.25">
      <c r="A8" s="253" t="s">
        <v>646</v>
      </c>
      <c r="B8" s="254">
        <v>801171</v>
      </c>
      <c r="C8" s="375" t="s">
        <v>647</v>
      </c>
      <c r="D8" s="402" t="s">
        <v>730</v>
      </c>
      <c r="E8" s="511">
        <v>245.0795744680851</v>
      </c>
      <c r="F8" s="523">
        <f t="shared" si="1"/>
        <v>301.44787659574467</v>
      </c>
      <c r="G8" s="256" t="s">
        <v>189</v>
      </c>
      <c r="H8" s="264" t="s">
        <v>189</v>
      </c>
      <c r="I8" s="254" t="s">
        <v>32</v>
      </c>
      <c r="J8" s="254" t="s">
        <v>33</v>
      </c>
      <c r="K8" s="254">
        <v>84039090</v>
      </c>
      <c r="L8" s="254" t="s">
        <v>34</v>
      </c>
      <c r="M8" s="258"/>
      <c r="N8" s="255"/>
      <c r="O8" s="255"/>
      <c r="P8" s="255"/>
      <c r="Q8" s="254">
        <f t="shared" si="0"/>
        <v>39.605999999999995</v>
      </c>
      <c r="R8" s="259">
        <v>34.44</v>
      </c>
      <c r="S8" s="255"/>
      <c r="T8" s="255"/>
      <c r="U8" s="260"/>
      <c r="V8" s="254">
        <f t="shared" si="2"/>
        <v>801171</v>
      </c>
      <c r="W8" s="262" t="s">
        <v>190</v>
      </c>
      <c r="X8" s="261">
        <v>45658</v>
      </c>
      <c r="Y8" s="261" t="s">
        <v>581</v>
      </c>
      <c r="Z8" s="253">
        <v>1</v>
      </c>
      <c r="AA8" s="254">
        <v>1</v>
      </c>
      <c r="AB8" s="262" t="s">
        <v>38</v>
      </c>
      <c r="AC8" s="263" t="s">
        <v>802</v>
      </c>
    </row>
    <row r="9" spans="1:29" s="252" customFormat="1" ht="15.9" customHeight="1" x14ac:dyDescent="0.25">
      <c r="A9" s="253" t="s">
        <v>648</v>
      </c>
      <c r="B9" s="254">
        <v>801172</v>
      </c>
      <c r="C9" s="375" t="s">
        <v>649</v>
      </c>
      <c r="D9" s="402" t="s">
        <v>731</v>
      </c>
      <c r="E9" s="511">
        <v>152.3948936170213</v>
      </c>
      <c r="F9" s="523">
        <f t="shared" si="1"/>
        <v>187.44571914893618</v>
      </c>
      <c r="G9" s="256" t="s">
        <v>189</v>
      </c>
      <c r="H9" s="264" t="s">
        <v>189</v>
      </c>
      <c r="I9" s="254" t="s">
        <v>32</v>
      </c>
      <c r="J9" s="254" t="s">
        <v>33</v>
      </c>
      <c r="K9" s="254">
        <v>84039090</v>
      </c>
      <c r="L9" s="254" t="s">
        <v>34</v>
      </c>
      <c r="M9" s="258"/>
      <c r="N9" s="255"/>
      <c r="O9" s="255"/>
      <c r="P9" s="255"/>
      <c r="Q9" s="254">
        <f t="shared" si="0"/>
        <v>22.54</v>
      </c>
      <c r="R9" s="259">
        <v>19.600000000000001</v>
      </c>
      <c r="S9" s="255"/>
      <c r="T9" s="255"/>
      <c r="U9" s="260"/>
      <c r="V9" s="254">
        <f t="shared" si="2"/>
        <v>801172</v>
      </c>
      <c r="W9" s="262" t="s">
        <v>190</v>
      </c>
      <c r="X9" s="261">
        <v>45658</v>
      </c>
      <c r="Y9" s="261" t="s">
        <v>581</v>
      </c>
      <c r="Z9" s="253">
        <v>1</v>
      </c>
      <c r="AA9" s="254">
        <v>1</v>
      </c>
      <c r="AB9" s="262" t="s">
        <v>38</v>
      </c>
      <c r="AC9" s="263" t="s">
        <v>802</v>
      </c>
    </row>
    <row r="10" spans="1:29" s="252" customFormat="1" x14ac:dyDescent="0.25">
      <c r="A10" s="253" t="s">
        <v>194</v>
      </c>
      <c r="B10" s="254">
        <v>801002</v>
      </c>
      <c r="C10" s="375" t="s">
        <v>195</v>
      </c>
      <c r="D10" s="402" t="s">
        <v>196</v>
      </c>
      <c r="E10" s="323">
        <v>166.26255319148936</v>
      </c>
      <c r="F10" s="523">
        <f t="shared" si="1"/>
        <v>204.5029404255319</v>
      </c>
      <c r="G10" s="256" t="s">
        <v>189</v>
      </c>
      <c r="H10" s="257" t="s">
        <v>189</v>
      </c>
      <c r="I10" s="254" t="s">
        <v>32</v>
      </c>
      <c r="J10" s="254" t="s">
        <v>33</v>
      </c>
      <c r="K10" s="254">
        <v>84039090</v>
      </c>
      <c r="L10" s="254" t="s">
        <v>34</v>
      </c>
      <c r="M10" s="258"/>
      <c r="N10" s="255"/>
      <c r="O10" s="255"/>
      <c r="P10" s="255"/>
      <c r="Q10" s="254">
        <f t="shared" si="0"/>
        <v>26.610999999999997</v>
      </c>
      <c r="R10" s="259">
        <v>23.14</v>
      </c>
      <c r="S10" s="255"/>
      <c r="T10" s="255"/>
      <c r="U10" s="260"/>
      <c r="V10" s="254">
        <f t="shared" si="2"/>
        <v>801002</v>
      </c>
      <c r="W10" s="262" t="s">
        <v>190</v>
      </c>
      <c r="X10" s="261">
        <v>45658</v>
      </c>
      <c r="Y10" s="261" t="s">
        <v>581</v>
      </c>
      <c r="Z10" s="253">
        <v>1</v>
      </c>
      <c r="AA10" s="254">
        <v>1</v>
      </c>
      <c r="AB10" s="262" t="s">
        <v>38</v>
      </c>
      <c r="AC10" s="263" t="s">
        <v>802</v>
      </c>
    </row>
    <row r="11" spans="1:29" s="252" customFormat="1" x14ac:dyDescent="0.25">
      <c r="A11" s="253" t="s">
        <v>197</v>
      </c>
      <c r="B11" s="254">
        <v>801003</v>
      </c>
      <c r="C11" s="375" t="s">
        <v>198</v>
      </c>
      <c r="D11" s="402" t="s">
        <v>196</v>
      </c>
      <c r="E11" s="323">
        <v>415.99531914893618</v>
      </c>
      <c r="F11" s="523">
        <f t="shared" si="1"/>
        <v>511.6742425531915</v>
      </c>
      <c r="G11" s="256" t="s">
        <v>189</v>
      </c>
      <c r="H11" s="257" t="s">
        <v>189</v>
      </c>
      <c r="I11" s="254" t="s">
        <v>32</v>
      </c>
      <c r="J11" s="254" t="s">
        <v>33</v>
      </c>
      <c r="K11" s="254">
        <v>84039090</v>
      </c>
      <c r="L11" s="254" t="s">
        <v>34</v>
      </c>
      <c r="M11" s="258"/>
      <c r="N11" s="255"/>
      <c r="O11" s="255"/>
      <c r="P11" s="255"/>
      <c r="Q11" s="254">
        <f t="shared" si="0"/>
        <v>50.255000000000003</v>
      </c>
      <c r="R11" s="259">
        <v>43.7</v>
      </c>
      <c r="S11" s="255"/>
      <c r="T11" s="255"/>
      <c r="U11" s="260"/>
      <c r="V11" s="254">
        <f t="shared" si="2"/>
        <v>801003</v>
      </c>
      <c r="W11" s="262" t="s">
        <v>190</v>
      </c>
      <c r="X11" s="261">
        <v>45658</v>
      </c>
      <c r="Y11" s="261" t="s">
        <v>581</v>
      </c>
      <c r="Z11" s="253">
        <v>1</v>
      </c>
      <c r="AA11" s="254">
        <v>1</v>
      </c>
      <c r="AB11" s="262" t="s">
        <v>38</v>
      </c>
      <c r="AC11" s="263" t="s">
        <v>802</v>
      </c>
    </row>
    <row r="12" spans="1:29" s="252" customFormat="1" x14ac:dyDescent="0.25">
      <c r="A12" s="253" t="s">
        <v>199</v>
      </c>
      <c r="B12" s="254">
        <v>801004</v>
      </c>
      <c r="C12" s="375" t="s">
        <v>200</v>
      </c>
      <c r="D12" s="402" t="s">
        <v>201</v>
      </c>
      <c r="E12" s="323">
        <v>50.897872340425529</v>
      </c>
      <c r="F12" s="523">
        <f t="shared" si="1"/>
        <v>62.6043829787234</v>
      </c>
      <c r="G12" s="256" t="s">
        <v>189</v>
      </c>
      <c r="H12" s="257" t="s">
        <v>189</v>
      </c>
      <c r="I12" s="254" t="s">
        <v>32</v>
      </c>
      <c r="J12" s="254" t="s">
        <v>33</v>
      </c>
      <c r="K12" s="254">
        <v>84039090</v>
      </c>
      <c r="L12" s="254" t="s">
        <v>34</v>
      </c>
      <c r="M12" s="258"/>
      <c r="N12" s="255"/>
      <c r="O12" s="255"/>
      <c r="P12" s="255"/>
      <c r="Q12" s="254">
        <f t="shared" si="0"/>
        <v>8.6020000000000003</v>
      </c>
      <c r="R12" s="259">
        <v>7.48</v>
      </c>
      <c r="S12" s="255"/>
      <c r="T12" s="255"/>
      <c r="U12" s="260"/>
      <c r="V12" s="254">
        <f t="shared" si="2"/>
        <v>801004</v>
      </c>
      <c r="W12" s="262" t="s">
        <v>190</v>
      </c>
      <c r="X12" s="261">
        <v>45658</v>
      </c>
      <c r="Y12" s="261" t="s">
        <v>581</v>
      </c>
      <c r="Z12" s="253">
        <v>1</v>
      </c>
      <c r="AA12" s="254">
        <v>1</v>
      </c>
      <c r="AB12" s="262" t="s">
        <v>38</v>
      </c>
      <c r="AC12" s="263" t="s">
        <v>802</v>
      </c>
    </row>
    <row r="13" spans="1:29" s="252" customFormat="1" x14ac:dyDescent="0.25">
      <c r="A13" s="525" t="s">
        <v>1025</v>
      </c>
      <c r="B13" s="271" t="s">
        <v>1026</v>
      </c>
      <c r="C13" s="264" t="s">
        <v>1027</v>
      </c>
      <c r="D13" s="403" t="s">
        <v>1049</v>
      </c>
      <c r="E13" s="323">
        <v>21.79</v>
      </c>
      <c r="F13" s="523">
        <f t="shared" si="1"/>
        <v>26.8017</v>
      </c>
      <c r="G13" s="256" t="s">
        <v>189</v>
      </c>
      <c r="H13" s="257" t="s">
        <v>189</v>
      </c>
      <c r="I13" s="254" t="s">
        <v>32</v>
      </c>
      <c r="J13" s="254" t="s">
        <v>33</v>
      </c>
      <c r="K13" s="254">
        <v>84039090</v>
      </c>
      <c r="L13" s="254" t="s">
        <v>34</v>
      </c>
      <c r="M13" s="258"/>
      <c r="N13" s="255"/>
      <c r="O13" s="255"/>
      <c r="P13" s="255"/>
      <c r="Q13" s="254"/>
      <c r="R13" s="259"/>
      <c r="S13" s="255"/>
      <c r="T13" s="255"/>
      <c r="U13" s="260"/>
      <c r="V13" s="254" t="str">
        <f t="shared" si="2"/>
        <v>801262</v>
      </c>
      <c r="W13" s="262" t="s">
        <v>190</v>
      </c>
      <c r="X13" s="261">
        <v>45658</v>
      </c>
      <c r="Y13" s="261" t="s">
        <v>581</v>
      </c>
      <c r="Z13" s="253">
        <v>1</v>
      </c>
      <c r="AA13" s="254">
        <v>1</v>
      </c>
      <c r="AB13" s="262" t="s">
        <v>38</v>
      </c>
      <c r="AC13" s="263" t="s">
        <v>802</v>
      </c>
    </row>
    <row r="14" spans="1:29" s="252" customFormat="1" x14ac:dyDescent="0.25">
      <c r="A14" s="253" t="s">
        <v>202</v>
      </c>
      <c r="B14" s="254">
        <v>801005</v>
      </c>
      <c r="C14" s="375" t="s">
        <v>203</v>
      </c>
      <c r="D14" s="404" t="s">
        <v>204</v>
      </c>
      <c r="E14" s="323">
        <v>87.497234042553188</v>
      </c>
      <c r="F14" s="523">
        <f t="shared" si="1"/>
        <v>107.62159787234042</v>
      </c>
      <c r="G14" s="256" t="s">
        <v>189</v>
      </c>
      <c r="H14" s="257" t="s">
        <v>189</v>
      </c>
      <c r="I14" s="254" t="s">
        <v>32</v>
      </c>
      <c r="J14" s="254" t="s">
        <v>33</v>
      </c>
      <c r="K14" s="254">
        <v>84039090</v>
      </c>
      <c r="L14" s="254" t="s">
        <v>34</v>
      </c>
      <c r="M14" s="258"/>
      <c r="N14" s="255"/>
      <c r="O14" s="255"/>
      <c r="P14" s="255"/>
      <c r="Q14" s="254">
        <f t="shared" si="0"/>
        <v>14.489999999999998</v>
      </c>
      <c r="R14" s="259">
        <v>12.6</v>
      </c>
      <c r="S14" s="255"/>
      <c r="T14" s="255"/>
      <c r="U14" s="260"/>
      <c r="V14" s="254">
        <f t="shared" si="2"/>
        <v>801005</v>
      </c>
      <c r="W14" s="262" t="s">
        <v>190</v>
      </c>
      <c r="X14" s="261">
        <v>45658</v>
      </c>
      <c r="Y14" s="261" t="s">
        <v>581</v>
      </c>
      <c r="Z14" s="253">
        <v>1</v>
      </c>
      <c r="AA14" s="254">
        <v>1</v>
      </c>
      <c r="AB14" s="262" t="s">
        <v>38</v>
      </c>
      <c r="AC14" s="263" t="s">
        <v>802</v>
      </c>
    </row>
    <row r="15" spans="1:29" s="252" customFormat="1" x14ac:dyDescent="0.25">
      <c r="A15" s="253" t="s">
        <v>205</v>
      </c>
      <c r="B15" s="254">
        <v>801006</v>
      </c>
      <c r="C15" s="375" t="s">
        <v>206</v>
      </c>
      <c r="D15" s="404" t="s">
        <v>207</v>
      </c>
      <c r="E15" s="323">
        <v>123.05680851063831</v>
      </c>
      <c r="F15" s="523">
        <f t="shared" si="1"/>
        <v>151.35987446808511</v>
      </c>
      <c r="G15" s="256" t="s">
        <v>189</v>
      </c>
      <c r="H15" s="257" t="s">
        <v>189</v>
      </c>
      <c r="I15" s="254" t="s">
        <v>32</v>
      </c>
      <c r="J15" s="254" t="s">
        <v>33</v>
      </c>
      <c r="K15" s="254">
        <v>84039090</v>
      </c>
      <c r="L15" s="254" t="s">
        <v>34</v>
      </c>
      <c r="M15" s="258"/>
      <c r="N15" s="255"/>
      <c r="O15" s="255"/>
      <c r="P15" s="255"/>
      <c r="Q15" s="254">
        <f t="shared" si="0"/>
        <v>19.09</v>
      </c>
      <c r="R15" s="259">
        <v>16.600000000000001</v>
      </c>
      <c r="S15" s="255"/>
      <c r="T15" s="255"/>
      <c r="U15" s="260"/>
      <c r="V15" s="254">
        <f t="shared" si="2"/>
        <v>801006</v>
      </c>
      <c r="W15" s="262" t="s">
        <v>190</v>
      </c>
      <c r="X15" s="261">
        <v>45658</v>
      </c>
      <c r="Y15" s="261" t="s">
        <v>581</v>
      </c>
      <c r="Z15" s="253">
        <v>1</v>
      </c>
      <c r="AA15" s="254">
        <v>1</v>
      </c>
      <c r="AB15" s="262" t="s">
        <v>38</v>
      </c>
      <c r="AC15" s="263" t="s">
        <v>802</v>
      </c>
    </row>
    <row r="16" spans="1:29" s="252" customFormat="1" x14ac:dyDescent="0.25">
      <c r="A16" s="253" t="s">
        <v>208</v>
      </c>
      <c r="B16" s="254">
        <v>801007</v>
      </c>
      <c r="C16" s="375" t="s">
        <v>209</v>
      </c>
      <c r="D16" s="404" t="s">
        <v>210</v>
      </c>
      <c r="E16" s="323">
        <v>119.35723404255317</v>
      </c>
      <c r="F16" s="523">
        <f t="shared" si="1"/>
        <v>146.80939787234041</v>
      </c>
      <c r="G16" s="256" t="s">
        <v>189</v>
      </c>
      <c r="H16" s="257" t="s">
        <v>189</v>
      </c>
      <c r="I16" s="254" t="s">
        <v>32</v>
      </c>
      <c r="J16" s="254" t="s">
        <v>33</v>
      </c>
      <c r="K16" s="254">
        <v>84039090</v>
      </c>
      <c r="L16" s="254" t="s">
        <v>34</v>
      </c>
      <c r="M16" s="258"/>
      <c r="N16" s="255"/>
      <c r="O16" s="255"/>
      <c r="P16" s="255"/>
      <c r="Q16" s="254">
        <f t="shared" si="0"/>
        <v>19.549999999999997</v>
      </c>
      <c r="R16" s="259">
        <v>17</v>
      </c>
      <c r="S16" s="255"/>
      <c r="T16" s="255"/>
      <c r="U16" s="260"/>
      <c r="V16" s="254">
        <f t="shared" si="2"/>
        <v>801007</v>
      </c>
      <c r="W16" s="262" t="s">
        <v>190</v>
      </c>
      <c r="X16" s="261">
        <v>45658</v>
      </c>
      <c r="Y16" s="261" t="s">
        <v>581</v>
      </c>
      <c r="Z16" s="253">
        <v>1</v>
      </c>
      <c r="AA16" s="254">
        <v>1</v>
      </c>
      <c r="AB16" s="262" t="s">
        <v>38</v>
      </c>
      <c r="AC16" s="263" t="s">
        <v>802</v>
      </c>
    </row>
    <row r="17" spans="1:29" s="252" customFormat="1" x14ac:dyDescent="0.25">
      <c r="A17" s="253" t="s">
        <v>542</v>
      </c>
      <c r="B17" s="254">
        <v>801128</v>
      </c>
      <c r="C17" s="375" t="s">
        <v>543</v>
      </c>
      <c r="D17" s="265" t="s">
        <v>544</v>
      </c>
      <c r="E17" s="323">
        <v>156.81829787234045</v>
      </c>
      <c r="F17" s="523">
        <f t="shared" si="1"/>
        <v>192.88650638297875</v>
      </c>
      <c r="G17" s="256" t="s">
        <v>189</v>
      </c>
      <c r="H17" s="257" t="s">
        <v>189</v>
      </c>
      <c r="I17" s="254" t="s">
        <v>32</v>
      </c>
      <c r="J17" s="254" t="s">
        <v>33</v>
      </c>
      <c r="K17" s="254">
        <v>84039090</v>
      </c>
      <c r="L17" s="254" t="s">
        <v>34</v>
      </c>
      <c r="M17" s="258"/>
      <c r="N17" s="255"/>
      <c r="O17" s="255"/>
      <c r="P17" s="255"/>
      <c r="Q17" s="254">
        <f t="shared" si="0"/>
        <v>19.434999999999995</v>
      </c>
      <c r="R17" s="259">
        <v>16.899999999999999</v>
      </c>
      <c r="S17" s="255"/>
      <c r="T17" s="255"/>
      <c r="U17" s="260"/>
      <c r="V17" s="254">
        <f t="shared" si="2"/>
        <v>801128</v>
      </c>
      <c r="W17" s="262" t="s">
        <v>190</v>
      </c>
      <c r="X17" s="261">
        <v>45658</v>
      </c>
      <c r="Y17" s="261" t="s">
        <v>581</v>
      </c>
      <c r="Z17" s="253">
        <v>1</v>
      </c>
      <c r="AA17" s="254">
        <v>1</v>
      </c>
      <c r="AB17" s="262" t="s">
        <v>38</v>
      </c>
      <c r="AC17" s="263" t="s">
        <v>802</v>
      </c>
    </row>
    <row r="18" spans="1:29" s="252" customFormat="1" x14ac:dyDescent="0.25">
      <c r="A18" s="253" t="s">
        <v>886</v>
      </c>
      <c r="B18" s="254" t="s">
        <v>887</v>
      </c>
      <c r="C18" s="375" t="s">
        <v>888</v>
      </c>
      <c r="D18" s="265" t="s">
        <v>1050</v>
      </c>
      <c r="E18" s="323">
        <v>91.064680851063841</v>
      </c>
      <c r="F18" s="523">
        <f t="shared" si="1"/>
        <v>112.00955744680853</v>
      </c>
      <c r="G18" s="256" t="s">
        <v>189</v>
      </c>
      <c r="H18" s="257" t="s">
        <v>189</v>
      </c>
      <c r="I18" s="254" t="s">
        <v>32</v>
      </c>
      <c r="J18" s="254" t="s">
        <v>33</v>
      </c>
      <c r="K18" s="254">
        <v>84039090</v>
      </c>
      <c r="L18" s="254" t="s">
        <v>34</v>
      </c>
      <c r="M18" s="258"/>
      <c r="N18" s="255"/>
      <c r="O18" s="255"/>
      <c r="P18" s="255"/>
      <c r="Q18" s="254"/>
      <c r="R18" s="259"/>
      <c r="S18" s="255"/>
      <c r="T18" s="255"/>
      <c r="U18" s="260"/>
      <c r="V18" s="254" t="str">
        <f t="shared" si="2"/>
        <v>801235</v>
      </c>
      <c r="W18" s="262" t="s">
        <v>190</v>
      </c>
      <c r="X18" s="261">
        <v>45658</v>
      </c>
      <c r="Y18" s="261" t="s">
        <v>581</v>
      </c>
      <c r="Z18" s="253">
        <v>1</v>
      </c>
      <c r="AA18" s="254">
        <v>1</v>
      </c>
      <c r="AB18" s="262" t="s">
        <v>38</v>
      </c>
      <c r="AC18" s="263" t="s">
        <v>802</v>
      </c>
    </row>
    <row r="19" spans="1:29" s="252" customFormat="1" x14ac:dyDescent="0.25">
      <c r="A19" s="253" t="s">
        <v>567</v>
      </c>
      <c r="B19" s="254">
        <v>801140</v>
      </c>
      <c r="C19" s="375" t="s">
        <v>568</v>
      </c>
      <c r="D19" s="265" t="s">
        <v>569</v>
      </c>
      <c r="E19" s="323">
        <v>303.83617021276598</v>
      </c>
      <c r="F19" s="523">
        <f t="shared" si="1"/>
        <v>373.71848936170215</v>
      </c>
      <c r="G19" s="256" t="s">
        <v>189</v>
      </c>
      <c r="H19" s="257" t="s">
        <v>189</v>
      </c>
      <c r="I19" s="254" t="s">
        <v>32</v>
      </c>
      <c r="J19" s="254" t="s">
        <v>33</v>
      </c>
      <c r="K19" s="254">
        <v>84039090</v>
      </c>
      <c r="L19" s="254" t="s">
        <v>34</v>
      </c>
      <c r="M19" s="258"/>
      <c r="N19" s="255"/>
      <c r="O19" s="255"/>
      <c r="P19" s="255"/>
      <c r="Q19" s="254">
        <f t="shared" si="0"/>
        <v>42.78</v>
      </c>
      <c r="R19" s="259">
        <v>37.200000000000003</v>
      </c>
      <c r="S19" s="255"/>
      <c r="T19" s="255"/>
      <c r="U19" s="260"/>
      <c r="V19" s="254">
        <f t="shared" si="2"/>
        <v>801140</v>
      </c>
      <c r="W19" s="262" t="s">
        <v>190</v>
      </c>
      <c r="X19" s="261">
        <v>45658</v>
      </c>
      <c r="Y19" s="261" t="s">
        <v>581</v>
      </c>
      <c r="Z19" s="253">
        <v>1</v>
      </c>
      <c r="AA19" s="254">
        <v>1</v>
      </c>
      <c r="AB19" s="262" t="s">
        <v>38</v>
      </c>
      <c r="AC19" s="263" t="s">
        <v>802</v>
      </c>
    </row>
    <row r="20" spans="1:29" s="252" customFormat="1" x14ac:dyDescent="0.25">
      <c r="A20" s="253" t="s">
        <v>811</v>
      </c>
      <c r="B20" s="271" t="s">
        <v>822</v>
      </c>
      <c r="C20" s="264" t="s">
        <v>823</v>
      </c>
      <c r="D20" s="405" t="s">
        <v>824</v>
      </c>
      <c r="E20" s="323">
        <v>242.70702127659573</v>
      </c>
      <c r="F20" s="523">
        <f t="shared" si="1"/>
        <v>298.52963617021271</v>
      </c>
      <c r="G20" s="256" t="s">
        <v>189</v>
      </c>
      <c r="H20" s="257" t="s">
        <v>189</v>
      </c>
      <c r="I20" s="254" t="s">
        <v>32</v>
      </c>
      <c r="J20" s="254" t="s">
        <v>33</v>
      </c>
      <c r="K20" s="254">
        <v>84039090</v>
      </c>
      <c r="L20" s="254" t="s">
        <v>34</v>
      </c>
      <c r="M20" s="258"/>
      <c r="N20" s="255"/>
      <c r="O20" s="255"/>
      <c r="P20" s="255"/>
      <c r="Q20" s="254"/>
      <c r="R20" s="259"/>
      <c r="S20" s="255"/>
      <c r="T20" s="255"/>
      <c r="U20" s="260"/>
      <c r="V20" s="254" t="str">
        <f t="shared" si="2"/>
        <v>801211</v>
      </c>
      <c r="W20" s="262" t="s">
        <v>190</v>
      </c>
      <c r="X20" s="261">
        <v>45658</v>
      </c>
      <c r="Y20" s="261" t="s">
        <v>581</v>
      </c>
      <c r="Z20" s="253">
        <v>1</v>
      </c>
      <c r="AA20" s="254">
        <v>1</v>
      </c>
      <c r="AB20" s="262" t="s">
        <v>38</v>
      </c>
      <c r="AC20" s="263" t="s">
        <v>802</v>
      </c>
    </row>
    <row r="21" spans="1:29" s="252" customFormat="1" x14ac:dyDescent="0.25">
      <c r="A21" s="253" t="s">
        <v>211</v>
      </c>
      <c r="B21" s="254">
        <v>801008</v>
      </c>
      <c r="C21" s="375">
        <v>3545021249</v>
      </c>
      <c r="D21" s="266" t="s">
        <v>212</v>
      </c>
      <c r="E21" s="323">
        <v>174.15574468085109</v>
      </c>
      <c r="F21" s="523">
        <f t="shared" si="1"/>
        <v>214.21156595744682</v>
      </c>
      <c r="G21" s="256" t="s">
        <v>189</v>
      </c>
      <c r="H21" s="257" t="s">
        <v>189</v>
      </c>
      <c r="I21" s="254" t="s">
        <v>32</v>
      </c>
      <c r="J21" s="254" t="s">
        <v>33</v>
      </c>
      <c r="K21" s="254">
        <v>84039090</v>
      </c>
      <c r="L21" s="254" t="s">
        <v>34</v>
      </c>
      <c r="M21" s="258"/>
      <c r="N21" s="255"/>
      <c r="O21" s="255"/>
      <c r="P21" s="255"/>
      <c r="Q21" s="254">
        <f t="shared" si="0"/>
        <v>31.049999999999997</v>
      </c>
      <c r="R21" s="259">
        <v>27</v>
      </c>
      <c r="S21" s="255"/>
      <c r="T21" s="255"/>
      <c r="U21" s="260"/>
      <c r="V21" s="254">
        <f t="shared" si="2"/>
        <v>801008</v>
      </c>
      <c r="W21" s="262" t="s">
        <v>190</v>
      </c>
      <c r="X21" s="261">
        <v>45658</v>
      </c>
      <c r="Y21" s="261" t="s">
        <v>581</v>
      </c>
      <c r="Z21" s="253">
        <v>1</v>
      </c>
      <c r="AA21" s="254">
        <v>1</v>
      </c>
      <c r="AB21" s="262" t="s">
        <v>38</v>
      </c>
      <c r="AC21" s="263" t="s">
        <v>802</v>
      </c>
    </row>
    <row r="22" spans="1:29" s="252" customFormat="1" x14ac:dyDescent="0.25">
      <c r="A22" s="253" t="s">
        <v>213</v>
      </c>
      <c r="B22" s="254">
        <v>801009</v>
      </c>
      <c r="C22" s="375">
        <v>3185324019</v>
      </c>
      <c r="D22" s="265" t="s">
        <v>214</v>
      </c>
      <c r="E22" s="323">
        <v>120.30510638297872</v>
      </c>
      <c r="F22" s="523">
        <f t="shared" si="1"/>
        <v>147.97528085106381</v>
      </c>
      <c r="G22" s="256" t="s">
        <v>189</v>
      </c>
      <c r="H22" s="257" t="s">
        <v>189</v>
      </c>
      <c r="I22" s="254" t="s">
        <v>32</v>
      </c>
      <c r="J22" s="254" t="s">
        <v>33</v>
      </c>
      <c r="K22" s="254">
        <v>84039090</v>
      </c>
      <c r="L22" s="254" t="s">
        <v>34</v>
      </c>
      <c r="M22" s="258"/>
      <c r="N22" s="255"/>
      <c r="O22" s="255"/>
      <c r="P22" s="255"/>
      <c r="Q22" s="254">
        <f t="shared" si="0"/>
        <v>15.984999999999999</v>
      </c>
      <c r="R22" s="259">
        <v>13.9</v>
      </c>
      <c r="S22" s="255"/>
      <c r="T22" s="255"/>
      <c r="U22" s="260"/>
      <c r="V22" s="254">
        <f t="shared" si="2"/>
        <v>801009</v>
      </c>
      <c r="W22" s="262" t="s">
        <v>190</v>
      </c>
      <c r="X22" s="261">
        <v>45658</v>
      </c>
      <c r="Y22" s="261" t="s">
        <v>581</v>
      </c>
      <c r="Z22" s="253">
        <v>1</v>
      </c>
      <c r="AA22" s="254">
        <v>1</v>
      </c>
      <c r="AB22" s="262" t="s">
        <v>38</v>
      </c>
      <c r="AC22" s="263" t="s">
        <v>802</v>
      </c>
    </row>
    <row r="23" spans="1:29" s="252" customFormat="1" x14ac:dyDescent="0.25">
      <c r="A23" s="253" t="s">
        <v>215</v>
      </c>
      <c r="B23" s="254">
        <v>801010</v>
      </c>
      <c r="C23" s="375">
        <v>1819419100</v>
      </c>
      <c r="D23" s="255" t="s">
        <v>216</v>
      </c>
      <c r="E23" s="323">
        <v>181.2676595744681</v>
      </c>
      <c r="F23" s="523">
        <f t="shared" si="1"/>
        <v>222.95922127659577</v>
      </c>
      <c r="G23" s="267" t="s">
        <v>217</v>
      </c>
      <c r="H23" s="268">
        <v>0.32</v>
      </c>
      <c r="I23" s="254" t="s">
        <v>32</v>
      </c>
      <c r="J23" s="254" t="s">
        <v>33</v>
      </c>
      <c r="K23" s="254">
        <v>84039090</v>
      </c>
      <c r="L23" s="254" t="s">
        <v>34</v>
      </c>
      <c r="M23" s="258"/>
      <c r="N23" s="255"/>
      <c r="O23" s="255"/>
      <c r="P23" s="255"/>
      <c r="Q23" s="254">
        <f t="shared" si="0"/>
        <v>2.3459999999999996</v>
      </c>
      <c r="R23" s="259">
        <v>2.04</v>
      </c>
      <c r="S23" s="255"/>
      <c r="T23" s="255"/>
      <c r="U23" s="260"/>
      <c r="V23" s="254">
        <f t="shared" si="2"/>
        <v>801010</v>
      </c>
      <c r="W23" s="262" t="s">
        <v>190</v>
      </c>
      <c r="X23" s="261">
        <v>45658</v>
      </c>
      <c r="Y23" s="261" t="s">
        <v>581</v>
      </c>
      <c r="Z23" s="253">
        <v>1</v>
      </c>
      <c r="AA23" s="254">
        <v>1</v>
      </c>
      <c r="AB23" s="262" t="s">
        <v>38</v>
      </c>
      <c r="AC23" s="263" t="s">
        <v>802</v>
      </c>
    </row>
    <row r="24" spans="1:29" s="252" customFormat="1" x14ac:dyDescent="0.25">
      <c r="A24" s="253" t="s">
        <v>218</v>
      </c>
      <c r="B24" s="254">
        <v>801011</v>
      </c>
      <c r="C24" s="375" t="s">
        <v>219</v>
      </c>
      <c r="D24" s="255" t="s">
        <v>220</v>
      </c>
      <c r="E24" s="323">
        <v>155.25</v>
      </c>
      <c r="F24" s="523">
        <f t="shared" si="1"/>
        <v>190.95750000000001</v>
      </c>
      <c r="G24" s="267" t="s">
        <v>217</v>
      </c>
      <c r="H24" s="268">
        <v>0.32</v>
      </c>
      <c r="I24" s="254" t="s">
        <v>32</v>
      </c>
      <c r="J24" s="254" t="s">
        <v>33</v>
      </c>
      <c r="K24" s="254">
        <v>84039090</v>
      </c>
      <c r="L24" s="254" t="s">
        <v>34</v>
      </c>
      <c r="M24" s="258"/>
      <c r="N24" s="255"/>
      <c r="O24" s="255"/>
      <c r="P24" s="255"/>
      <c r="Q24" s="254">
        <f t="shared" si="0"/>
        <v>1.288</v>
      </c>
      <c r="R24" s="259">
        <v>1.1200000000000001</v>
      </c>
      <c r="S24" s="255"/>
      <c r="T24" s="255"/>
      <c r="U24" s="260"/>
      <c r="V24" s="254">
        <f t="shared" si="2"/>
        <v>801011</v>
      </c>
      <c r="W24" s="262" t="s">
        <v>190</v>
      </c>
      <c r="X24" s="261">
        <v>45658</v>
      </c>
      <c r="Y24" s="261" t="s">
        <v>581</v>
      </c>
      <c r="Z24" s="253">
        <v>1</v>
      </c>
      <c r="AA24" s="254">
        <v>1</v>
      </c>
      <c r="AB24" s="262" t="s">
        <v>38</v>
      </c>
      <c r="AC24" s="263" t="s">
        <v>802</v>
      </c>
    </row>
    <row r="25" spans="1:29" s="252" customFormat="1" x14ac:dyDescent="0.25">
      <c r="A25" s="253" t="s">
        <v>221</v>
      </c>
      <c r="B25" s="254">
        <v>801012</v>
      </c>
      <c r="C25" s="375" t="s">
        <v>222</v>
      </c>
      <c r="D25" s="255" t="s">
        <v>223</v>
      </c>
      <c r="E25" s="323">
        <v>48.33</v>
      </c>
      <c r="F25" s="523">
        <f t="shared" si="1"/>
        <v>59.445899999999995</v>
      </c>
      <c r="G25" s="256" t="s">
        <v>189</v>
      </c>
      <c r="H25" s="257" t="s">
        <v>189</v>
      </c>
      <c r="I25" s="254" t="s">
        <v>32</v>
      </c>
      <c r="J25" s="254" t="s">
        <v>33</v>
      </c>
      <c r="K25" s="254">
        <v>84039090</v>
      </c>
      <c r="L25" s="254" t="s">
        <v>34</v>
      </c>
      <c r="M25" s="258"/>
      <c r="N25" s="255"/>
      <c r="O25" s="255"/>
      <c r="P25" s="255"/>
      <c r="Q25" s="254">
        <f t="shared" si="0"/>
        <v>2.3E-2</v>
      </c>
      <c r="R25" s="259">
        <v>0.02</v>
      </c>
      <c r="S25" s="255"/>
      <c r="T25" s="255"/>
      <c r="U25" s="260"/>
      <c r="V25" s="254">
        <f t="shared" si="2"/>
        <v>801012</v>
      </c>
      <c r="W25" s="262" t="s">
        <v>190</v>
      </c>
      <c r="X25" s="261">
        <v>45658</v>
      </c>
      <c r="Y25" s="261" t="s">
        <v>581</v>
      </c>
      <c r="Z25" s="253">
        <v>1</v>
      </c>
      <c r="AA25" s="254">
        <v>1</v>
      </c>
      <c r="AB25" s="262" t="s">
        <v>38</v>
      </c>
      <c r="AC25" s="263" t="s">
        <v>802</v>
      </c>
    </row>
    <row r="26" spans="1:29" s="252" customFormat="1" x14ac:dyDescent="0.25">
      <c r="A26" s="253" t="s">
        <v>224</v>
      </c>
      <c r="B26" s="254">
        <v>801013</v>
      </c>
      <c r="C26" s="375" t="s">
        <v>225</v>
      </c>
      <c r="D26" s="265" t="s">
        <v>226</v>
      </c>
      <c r="E26" s="323">
        <v>32.09553191489362</v>
      </c>
      <c r="F26" s="523">
        <f t="shared" si="1"/>
        <v>39.477504255319154</v>
      </c>
      <c r="G26" s="256" t="s">
        <v>189</v>
      </c>
      <c r="H26" s="257" t="s">
        <v>189</v>
      </c>
      <c r="I26" s="254" t="s">
        <v>32</v>
      </c>
      <c r="J26" s="254" t="s">
        <v>33</v>
      </c>
      <c r="K26" s="254">
        <v>84039090</v>
      </c>
      <c r="L26" s="254" t="s">
        <v>34</v>
      </c>
      <c r="M26" s="258"/>
      <c r="N26" s="255"/>
      <c r="O26" s="255"/>
      <c r="P26" s="255"/>
      <c r="Q26" s="254">
        <f t="shared" si="0"/>
        <v>0.78200000000000003</v>
      </c>
      <c r="R26" s="259">
        <v>0.68</v>
      </c>
      <c r="S26" s="255"/>
      <c r="T26" s="255"/>
      <c r="U26" s="260"/>
      <c r="V26" s="254">
        <f t="shared" si="2"/>
        <v>801013</v>
      </c>
      <c r="W26" s="262" t="s">
        <v>190</v>
      </c>
      <c r="X26" s="261">
        <v>45658</v>
      </c>
      <c r="Y26" s="261" t="s">
        <v>581</v>
      </c>
      <c r="Z26" s="253">
        <v>1</v>
      </c>
      <c r="AA26" s="254">
        <v>1</v>
      </c>
      <c r="AB26" s="262" t="s">
        <v>38</v>
      </c>
      <c r="AC26" s="263" t="s">
        <v>802</v>
      </c>
    </row>
    <row r="27" spans="1:29" s="252" customFormat="1" x14ac:dyDescent="0.25">
      <c r="A27" s="253" t="s">
        <v>227</v>
      </c>
      <c r="B27" s="254">
        <v>801014</v>
      </c>
      <c r="C27" s="375" t="s">
        <v>228</v>
      </c>
      <c r="D27" s="255" t="s">
        <v>229</v>
      </c>
      <c r="E27" s="323">
        <v>48.38170212765958</v>
      </c>
      <c r="F27" s="523">
        <f t="shared" si="1"/>
        <v>59.509493617021285</v>
      </c>
      <c r="G27" s="256" t="s">
        <v>189</v>
      </c>
      <c r="H27" s="257" t="s">
        <v>189</v>
      </c>
      <c r="I27" s="254" t="s">
        <v>32</v>
      </c>
      <c r="J27" s="254" t="s">
        <v>33</v>
      </c>
      <c r="K27" s="254">
        <v>84039090</v>
      </c>
      <c r="L27" s="254" t="s">
        <v>34</v>
      </c>
      <c r="M27" s="258"/>
      <c r="N27" s="255"/>
      <c r="O27" s="255"/>
      <c r="P27" s="255"/>
      <c r="Q27" s="254">
        <f t="shared" si="0"/>
        <v>2.3E-2</v>
      </c>
      <c r="R27" s="259">
        <v>0.02</v>
      </c>
      <c r="S27" s="255"/>
      <c r="T27" s="255"/>
      <c r="U27" s="260"/>
      <c r="V27" s="254">
        <f t="shared" si="2"/>
        <v>801014</v>
      </c>
      <c r="W27" s="262" t="s">
        <v>190</v>
      </c>
      <c r="X27" s="261">
        <v>45658</v>
      </c>
      <c r="Y27" s="261" t="s">
        <v>581</v>
      </c>
      <c r="Z27" s="253">
        <v>1</v>
      </c>
      <c r="AA27" s="254">
        <v>1</v>
      </c>
      <c r="AB27" s="262" t="s">
        <v>38</v>
      </c>
      <c r="AC27" s="263" t="s">
        <v>802</v>
      </c>
    </row>
    <row r="28" spans="1:29" s="252" customFormat="1" x14ac:dyDescent="0.25">
      <c r="A28" s="253" t="s">
        <v>230</v>
      </c>
      <c r="B28" s="254">
        <v>801015</v>
      </c>
      <c r="C28" s="375">
        <v>1041625088</v>
      </c>
      <c r="D28" s="255" t="s">
        <v>231</v>
      </c>
      <c r="E28" s="323">
        <v>307.74255319148938</v>
      </c>
      <c r="F28" s="523">
        <f t="shared" si="1"/>
        <v>378.52334042553196</v>
      </c>
      <c r="G28" s="256" t="s">
        <v>189</v>
      </c>
      <c r="H28" s="257" t="s">
        <v>189</v>
      </c>
      <c r="I28" s="254" t="s">
        <v>32</v>
      </c>
      <c r="J28" s="254" t="s">
        <v>33</v>
      </c>
      <c r="K28" s="254">
        <v>84039090</v>
      </c>
      <c r="L28" s="254" t="s">
        <v>34</v>
      </c>
      <c r="M28" s="258"/>
      <c r="N28" s="255"/>
      <c r="O28" s="255"/>
      <c r="P28" s="255"/>
      <c r="Q28" s="254">
        <f t="shared" si="0"/>
        <v>3.1280000000000001</v>
      </c>
      <c r="R28" s="259">
        <v>2.72</v>
      </c>
      <c r="S28" s="255"/>
      <c r="T28" s="255"/>
      <c r="U28" s="260"/>
      <c r="V28" s="254">
        <f t="shared" si="2"/>
        <v>801015</v>
      </c>
      <c r="W28" s="262" t="s">
        <v>190</v>
      </c>
      <c r="X28" s="261">
        <v>45658</v>
      </c>
      <c r="Y28" s="261" t="s">
        <v>581</v>
      </c>
      <c r="Z28" s="253">
        <v>1</v>
      </c>
      <c r="AA28" s="254">
        <v>1</v>
      </c>
      <c r="AB28" s="262" t="s">
        <v>38</v>
      </c>
      <c r="AC28" s="263" t="s">
        <v>802</v>
      </c>
    </row>
    <row r="29" spans="1:29" s="252" customFormat="1" x14ac:dyDescent="0.25">
      <c r="A29" s="253" t="s">
        <v>232</v>
      </c>
      <c r="B29" s="254">
        <v>801016</v>
      </c>
      <c r="C29" s="375" t="s">
        <v>233</v>
      </c>
      <c r="D29" s="255" t="s">
        <v>234</v>
      </c>
      <c r="E29" s="323">
        <v>2.7517021276595743</v>
      </c>
      <c r="F29" s="523">
        <f t="shared" si="1"/>
        <v>3.3845936170212765</v>
      </c>
      <c r="G29" s="256" t="s">
        <v>189</v>
      </c>
      <c r="H29" s="257" t="s">
        <v>189</v>
      </c>
      <c r="I29" s="254" t="s">
        <v>32</v>
      </c>
      <c r="J29" s="254" t="s">
        <v>33</v>
      </c>
      <c r="K29" s="254">
        <v>84039090</v>
      </c>
      <c r="L29" s="254" t="s">
        <v>34</v>
      </c>
      <c r="M29" s="258"/>
      <c r="N29" s="255"/>
      <c r="O29" s="255"/>
      <c r="P29" s="255"/>
      <c r="Q29" s="254">
        <f t="shared" si="0"/>
        <v>5.7499999999999996E-2</v>
      </c>
      <c r="R29" s="259">
        <v>0.05</v>
      </c>
      <c r="S29" s="255"/>
      <c r="T29" s="255"/>
      <c r="U29" s="260"/>
      <c r="V29" s="254">
        <f t="shared" si="2"/>
        <v>801016</v>
      </c>
      <c r="W29" s="262" t="s">
        <v>190</v>
      </c>
      <c r="X29" s="261">
        <v>45658</v>
      </c>
      <c r="Y29" s="261" t="s">
        <v>581</v>
      </c>
      <c r="Z29" s="253">
        <v>1</v>
      </c>
      <c r="AA29" s="254">
        <v>1</v>
      </c>
      <c r="AB29" s="262" t="s">
        <v>38</v>
      </c>
      <c r="AC29" s="263" t="s">
        <v>802</v>
      </c>
    </row>
    <row r="30" spans="1:29" s="252" customFormat="1" x14ac:dyDescent="0.25">
      <c r="A30" s="253" t="s">
        <v>235</v>
      </c>
      <c r="B30" s="254">
        <v>801017</v>
      </c>
      <c r="C30" s="375" t="s">
        <v>236</v>
      </c>
      <c r="D30" s="255" t="s">
        <v>231</v>
      </c>
      <c r="E30" s="323">
        <v>449.13063829787234</v>
      </c>
      <c r="F30" s="523">
        <f t="shared" si="1"/>
        <v>552.43068510638295</v>
      </c>
      <c r="G30" s="256" t="s">
        <v>189</v>
      </c>
      <c r="H30" s="257" t="s">
        <v>189</v>
      </c>
      <c r="I30" s="254" t="s">
        <v>32</v>
      </c>
      <c r="J30" s="254" t="s">
        <v>33</v>
      </c>
      <c r="K30" s="254">
        <v>84039090</v>
      </c>
      <c r="L30" s="254" t="s">
        <v>34</v>
      </c>
      <c r="M30" s="258"/>
      <c r="N30" s="255"/>
      <c r="O30" s="255"/>
      <c r="P30" s="255"/>
      <c r="Q30" s="254">
        <f t="shared" si="0"/>
        <v>5.1749999999999998</v>
      </c>
      <c r="R30" s="259">
        <v>4.5</v>
      </c>
      <c r="S30" s="255"/>
      <c r="T30" s="255"/>
      <c r="U30" s="260"/>
      <c r="V30" s="254">
        <f t="shared" si="2"/>
        <v>801017</v>
      </c>
      <c r="W30" s="262" t="s">
        <v>190</v>
      </c>
      <c r="X30" s="261">
        <v>45658</v>
      </c>
      <c r="Y30" s="261" t="s">
        <v>581</v>
      </c>
      <c r="Z30" s="253">
        <v>1</v>
      </c>
      <c r="AA30" s="254">
        <v>1</v>
      </c>
      <c r="AB30" s="262" t="s">
        <v>38</v>
      </c>
      <c r="AC30" s="263" t="s">
        <v>802</v>
      </c>
    </row>
    <row r="31" spans="1:29" s="252" customFormat="1" x14ac:dyDescent="0.25">
      <c r="A31" s="253" t="s">
        <v>650</v>
      </c>
      <c r="B31" s="254" t="s">
        <v>651</v>
      </c>
      <c r="C31" s="375" t="s">
        <v>652</v>
      </c>
      <c r="D31" s="255" t="s">
        <v>732</v>
      </c>
      <c r="E31" s="323">
        <v>35.79510638297873</v>
      </c>
      <c r="F31" s="523">
        <f t="shared" si="1"/>
        <v>44.027980851063838</v>
      </c>
      <c r="G31" s="256" t="s">
        <v>189</v>
      </c>
      <c r="H31" s="257" t="s">
        <v>189</v>
      </c>
      <c r="I31" s="254" t="s">
        <v>32</v>
      </c>
      <c r="J31" s="254" t="s">
        <v>33</v>
      </c>
      <c r="K31" s="254">
        <v>84039090</v>
      </c>
      <c r="L31" s="254" t="s">
        <v>34</v>
      </c>
      <c r="M31" s="258"/>
      <c r="N31" s="255"/>
      <c r="O31" s="255"/>
      <c r="P31" s="255"/>
      <c r="Q31" s="254">
        <f t="shared" si="0"/>
        <v>0.89699999999999991</v>
      </c>
      <c r="R31" s="259">
        <v>0.78</v>
      </c>
      <c r="S31" s="255"/>
      <c r="T31" s="255"/>
      <c r="U31" s="260"/>
      <c r="V31" s="254" t="str">
        <f t="shared" si="2"/>
        <v>801150</v>
      </c>
      <c r="W31" s="262" t="s">
        <v>190</v>
      </c>
      <c r="X31" s="261">
        <v>45658</v>
      </c>
      <c r="Y31" s="261" t="s">
        <v>581</v>
      </c>
      <c r="Z31" s="253">
        <v>1</v>
      </c>
      <c r="AA31" s="254">
        <v>1</v>
      </c>
      <c r="AB31" s="262" t="s">
        <v>38</v>
      </c>
      <c r="AC31" s="263" t="s">
        <v>802</v>
      </c>
    </row>
    <row r="32" spans="1:29" s="252" customFormat="1" x14ac:dyDescent="0.25">
      <c r="A32" s="253" t="s">
        <v>237</v>
      </c>
      <c r="B32" s="254">
        <v>801018</v>
      </c>
      <c r="C32" s="375">
        <v>3363074048</v>
      </c>
      <c r="D32" s="255" t="s">
        <v>238</v>
      </c>
      <c r="E32" s="323">
        <v>25.207659574468085</v>
      </c>
      <c r="F32" s="523">
        <f t="shared" si="1"/>
        <v>31.005421276595744</v>
      </c>
      <c r="G32" s="256" t="s">
        <v>189</v>
      </c>
      <c r="H32" s="257" t="s">
        <v>189</v>
      </c>
      <c r="I32" s="254" t="s">
        <v>32</v>
      </c>
      <c r="J32" s="254" t="s">
        <v>33</v>
      </c>
      <c r="K32" s="254">
        <v>84039090</v>
      </c>
      <c r="L32" s="254" t="s">
        <v>34</v>
      </c>
      <c r="M32" s="258"/>
      <c r="N32" s="255"/>
      <c r="O32" s="255"/>
      <c r="P32" s="255"/>
      <c r="Q32" s="254">
        <f t="shared" si="0"/>
        <v>9.1999999999999998E-2</v>
      </c>
      <c r="R32" s="259">
        <v>0.08</v>
      </c>
      <c r="S32" s="255"/>
      <c r="T32" s="255"/>
      <c r="U32" s="260"/>
      <c r="V32" s="254">
        <f t="shared" si="2"/>
        <v>801018</v>
      </c>
      <c r="W32" s="262" t="s">
        <v>190</v>
      </c>
      <c r="X32" s="261">
        <v>45658</v>
      </c>
      <c r="Y32" s="261" t="s">
        <v>581</v>
      </c>
      <c r="Z32" s="253">
        <v>1</v>
      </c>
      <c r="AA32" s="254">
        <v>1</v>
      </c>
      <c r="AB32" s="262" t="s">
        <v>38</v>
      </c>
      <c r="AC32" s="263" t="s">
        <v>802</v>
      </c>
    </row>
    <row r="33" spans="1:29" s="252" customFormat="1" x14ac:dyDescent="0.25">
      <c r="A33" s="253" t="s">
        <v>239</v>
      </c>
      <c r="B33" s="254">
        <v>801019</v>
      </c>
      <c r="C33" s="375">
        <v>885292203</v>
      </c>
      <c r="D33" s="255" t="s">
        <v>240</v>
      </c>
      <c r="E33" s="323">
        <v>353.55638297872343</v>
      </c>
      <c r="F33" s="523">
        <f t="shared" si="1"/>
        <v>434.87435106382981</v>
      </c>
      <c r="G33" s="267" t="s">
        <v>217</v>
      </c>
      <c r="H33" s="268">
        <v>0.32</v>
      </c>
      <c r="I33" s="254" t="s">
        <v>32</v>
      </c>
      <c r="J33" s="254" t="s">
        <v>33</v>
      </c>
      <c r="K33" s="254">
        <v>84039090</v>
      </c>
      <c r="L33" s="254" t="s">
        <v>34</v>
      </c>
      <c r="M33" s="258"/>
      <c r="N33" s="255"/>
      <c r="O33" s="255"/>
      <c r="P33" s="255"/>
      <c r="Q33" s="254">
        <f t="shared" si="0"/>
        <v>0.80499999999999994</v>
      </c>
      <c r="R33" s="259">
        <v>0.7</v>
      </c>
      <c r="S33" s="255"/>
      <c r="T33" s="255"/>
      <c r="U33" s="260"/>
      <c r="V33" s="254">
        <f t="shared" si="2"/>
        <v>801019</v>
      </c>
      <c r="W33" s="262" t="s">
        <v>190</v>
      </c>
      <c r="X33" s="261">
        <v>45658</v>
      </c>
      <c r="Y33" s="261" t="s">
        <v>581</v>
      </c>
      <c r="Z33" s="253">
        <v>1</v>
      </c>
      <c r="AA33" s="254">
        <v>1</v>
      </c>
      <c r="AB33" s="262" t="s">
        <v>38</v>
      </c>
      <c r="AC33" s="263" t="s">
        <v>802</v>
      </c>
    </row>
    <row r="34" spans="1:29" s="252" customFormat="1" x14ac:dyDescent="0.25">
      <c r="A34" s="253" t="s">
        <v>241</v>
      </c>
      <c r="B34" s="254">
        <v>801020</v>
      </c>
      <c r="C34" s="375">
        <v>4293018198</v>
      </c>
      <c r="D34" s="255" t="s">
        <v>242</v>
      </c>
      <c r="E34" s="323">
        <v>88.117659574468107</v>
      </c>
      <c r="F34" s="523">
        <f t="shared" si="1"/>
        <v>108.38472127659577</v>
      </c>
      <c r="G34" s="256" t="s">
        <v>189</v>
      </c>
      <c r="H34" s="257" t="s">
        <v>189</v>
      </c>
      <c r="I34" s="254" t="s">
        <v>32</v>
      </c>
      <c r="J34" s="254" t="s">
        <v>33</v>
      </c>
      <c r="K34" s="254">
        <v>84039090</v>
      </c>
      <c r="L34" s="254" t="s">
        <v>34</v>
      </c>
      <c r="M34" s="258"/>
      <c r="N34" s="255"/>
      <c r="O34" s="255"/>
      <c r="P34" s="255"/>
      <c r="Q34" s="254">
        <f t="shared" si="0"/>
        <v>0.97749999999999992</v>
      </c>
      <c r="R34" s="259">
        <v>0.85</v>
      </c>
      <c r="S34" s="255"/>
      <c r="T34" s="255"/>
      <c r="U34" s="260"/>
      <c r="V34" s="254">
        <f t="shared" si="2"/>
        <v>801020</v>
      </c>
      <c r="W34" s="262" t="s">
        <v>190</v>
      </c>
      <c r="X34" s="261">
        <v>45658</v>
      </c>
      <c r="Y34" s="261" t="s">
        <v>581</v>
      </c>
      <c r="Z34" s="253">
        <v>1</v>
      </c>
      <c r="AA34" s="254">
        <v>1</v>
      </c>
      <c r="AB34" s="262" t="s">
        <v>38</v>
      </c>
      <c r="AC34" s="263" t="s">
        <v>802</v>
      </c>
    </row>
    <row r="35" spans="1:29" s="252" customFormat="1" x14ac:dyDescent="0.25">
      <c r="A35" s="253" t="s">
        <v>243</v>
      </c>
      <c r="B35" s="254">
        <v>801021</v>
      </c>
      <c r="C35" s="375" t="s">
        <v>244</v>
      </c>
      <c r="D35" s="255" t="s">
        <v>245</v>
      </c>
      <c r="E35" s="323">
        <v>127.52042553191491</v>
      </c>
      <c r="F35" s="523">
        <f t="shared" si="1"/>
        <v>156.85012340425533</v>
      </c>
      <c r="G35" s="256" t="s">
        <v>189</v>
      </c>
      <c r="H35" s="257" t="s">
        <v>189</v>
      </c>
      <c r="I35" s="254" t="s">
        <v>32</v>
      </c>
      <c r="J35" s="254" t="s">
        <v>33</v>
      </c>
      <c r="K35" s="254">
        <v>84039090</v>
      </c>
      <c r="L35" s="254" t="s">
        <v>34</v>
      </c>
      <c r="M35" s="258"/>
      <c r="N35" s="255"/>
      <c r="O35" s="255"/>
      <c r="P35" s="255"/>
      <c r="Q35" s="254">
        <f t="shared" si="0"/>
        <v>0.96599999999999986</v>
      </c>
      <c r="R35" s="259">
        <v>0.84</v>
      </c>
      <c r="S35" s="255"/>
      <c r="T35" s="255"/>
      <c r="U35" s="260"/>
      <c r="V35" s="254">
        <f t="shared" si="2"/>
        <v>801021</v>
      </c>
      <c r="W35" s="262" t="s">
        <v>190</v>
      </c>
      <c r="X35" s="261">
        <v>45658</v>
      </c>
      <c r="Y35" s="261" t="s">
        <v>581</v>
      </c>
      <c r="Z35" s="253">
        <v>1</v>
      </c>
      <c r="AA35" s="254">
        <v>1</v>
      </c>
      <c r="AB35" s="262" t="s">
        <v>38</v>
      </c>
      <c r="AC35" s="263" t="s">
        <v>802</v>
      </c>
    </row>
    <row r="36" spans="1:29" s="252" customFormat="1" x14ac:dyDescent="0.25">
      <c r="A36" s="253" t="s">
        <v>246</v>
      </c>
      <c r="B36" s="254">
        <v>801022</v>
      </c>
      <c r="C36" s="375" t="s">
        <v>247</v>
      </c>
      <c r="D36" s="255" t="s">
        <v>248</v>
      </c>
      <c r="E36" s="323">
        <v>42.493404255319156</v>
      </c>
      <c r="F36" s="523">
        <f t="shared" si="1"/>
        <v>52.266887234042564</v>
      </c>
      <c r="G36" s="267" t="s">
        <v>217</v>
      </c>
      <c r="H36" s="268">
        <v>0.32</v>
      </c>
      <c r="I36" s="254" t="s">
        <v>32</v>
      </c>
      <c r="J36" s="254" t="s">
        <v>33</v>
      </c>
      <c r="K36" s="254">
        <v>84039090</v>
      </c>
      <c r="L36" s="254" t="s">
        <v>34</v>
      </c>
      <c r="M36" s="258"/>
      <c r="N36" s="255"/>
      <c r="O36" s="255"/>
      <c r="P36" s="255"/>
      <c r="Q36" s="254">
        <f t="shared" si="0"/>
        <v>1.1499999999999999</v>
      </c>
      <c r="R36" s="259">
        <v>1</v>
      </c>
      <c r="S36" s="255"/>
      <c r="T36" s="255"/>
      <c r="U36" s="260"/>
      <c r="V36" s="254">
        <f t="shared" si="2"/>
        <v>801022</v>
      </c>
      <c r="W36" s="262" t="s">
        <v>190</v>
      </c>
      <c r="X36" s="261">
        <v>45658</v>
      </c>
      <c r="Y36" s="261" t="s">
        <v>581</v>
      </c>
      <c r="Z36" s="253">
        <v>1</v>
      </c>
      <c r="AA36" s="254">
        <v>1</v>
      </c>
      <c r="AB36" s="262" t="s">
        <v>38</v>
      </c>
      <c r="AC36" s="263" t="s">
        <v>802</v>
      </c>
    </row>
    <row r="37" spans="1:29" s="252" customFormat="1" x14ac:dyDescent="0.25">
      <c r="A37" s="253" t="s">
        <v>249</v>
      </c>
      <c r="B37" s="254">
        <v>801023</v>
      </c>
      <c r="C37" s="375" t="s">
        <v>250</v>
      </c>
      <c r="D37" s="255" t="s">
        <v>251</v>
      </c>
      <c r="E37" s="323">
        <v>58.681914893617027</v>
      </c>
      <c r="F37" s="523">
        <f t="shared" si="1"/>
        <v>72.178755319148948</v>
      </c>
      <c r="G37" s="256" t="s">
        <v>189</v>
      </c>
      <c r="H37" s="257" t="s">
        <v>189</v>
      </c>
      <c r="I37" s="254" t="s">
        <v>32</v>
      </c>
      <c r="J37" s="254" t="s">
        <v>33</v>
      </c>
      <c r="K37" s="254">
        <v>84039090</v>
      </c>
      <c r="L37" s="254" t="s">
        <v>34</v>
      </c>
      <c r="M37" s="258"/>
      <c r="N37" s="255"/>
      <c r="O37" s="255"/>
      <c r="P37" s="255"/>
      <c r="Q37" s="254">
        <f t="shared" si="0"/>
        <v>0.22999999999999998</v>
      </c>
      <c r="R37" s="259">
        <v>0.2</v>
      </c>
      <c r="S37" s="255"/>
      <c r="T37" s="255"/>
      <c r="U37" s="260"/>
      <c r="V37" s="254">
        <f t="shared" si="2"/>
        <v>801023</v>
      </c>
      <c r="W37" s="262" t="s">
        <v>190</v>
      </c>
      <c r="X37" s="261">
        <v>45658</v>
      </c>
      <c r="Y37" s="261" t="s">
        <v>581</v>
      </c>
      <c r="Z37" s="253">
        <v>1</v>
      </c>
      <c r="AA37" s="254">
        <v>1</v>
      </c>
      <c r="AB37" s="262" t="s">
        <v>38</v>
      </c>
      <c r="AC37" s="263" t="s">
        <v>802</v>
      </c>
    </row>
    <row r="38" spans="1:29" s="252" customFormat="1" x14ac:dyDescent="0.25">
      <c r="A38" s="253" t="s">
        <v>252</v>
      </c>
      <c r="B38" s="254">
        <v>801024</v>
      </c>
      <c r="C38" s="375" t="s">
        <v>253</v>
      </c>
      <c r="D38" s="402" t="s">
        <v>254</v>
      </c>
      <c r="E38" s="323">
        <v>1.4706382978723405</v>
      </c>
      <c r="F38" s="523">
        <f t="shared" si="1"/>
        <v>1.8088851063829787</v>
      </c>
      <c r="G38" s="256" t="s">
        <v>189</v>
      </c>
      <c r="H38" s="257" t="s">
        <v>189</v>
      </c>
      <c r="I38" s="254" t="s">
        <v>32</v>
      </c>
      <c r="J38" s="254" t="s">
        <v>33</v>
      </c>
      <c r="K38" s="254">
        <v>84039090</v>
      </c>
      <c r="L38" s="254" t="s">
        <v>34</v>
      </c>
      <c r="M38" s="258"/>
      <c r="N38" s="255"/>
      <c r="O38" s="255"/>
      <c r="P38" s="255"/>
      <c r="Q38" s="254">
        <f t="shared" si="0"/>
        <v>1.15E-2</v>
      </c>
      <c r="R38" s="259">
        <v>0.01</v>
      </c>
      <c r="S38" s="255"/>
      <c r="T38" s="255"/>
      <c r="U38" s="260"/>
      <c r="V38" s="254">
        <f t="shared" si="2"/>
        <v>801024</v>
      </c>
      <c r="W38" s="262" t="s">
        <v>190</v>
      </c>
      <c r="X38" s="261">
        <v>45658</v>
      </c>
      <c r="Y38" s="261" t="s">
        <v>581</v>
      </c>
      <c r="Z38" s="253">
        <v>1</v>
      </c>
      <c r="AA38" s="254">
        <v>1</v>
      </c>
      <c r="AB38" s="262" t="s">
        <v>38</v>
      </c>
      <c r="AC38" s="263" t="s">
        <v>802</v>
      </c>
    </row>
    <row r="39" spans="1:29" s="252" customFormat="1" x14ac:dyDescent="0.25">
      <c r="A39" s="253" t="s">
        <v>255</v>
      </c>
      <c r="B39" s="254">
        <v>801025</v>
      </c>
      <c r="C39" s="375" t="s">
        <v>256</v>
      </c>
      <c r="D39" s="402" t="s">
        <v>257</v>
      </c>
      <c r="E39" s="323">
        <v>1.5165957446808509</v>
      </c>
      <c r="F39" s="523">
        <f t="shared" si="1"/>
        <v>1.8654127659574467</v>
      </c>
      <c r="G39" s="256" t="s">
        <v>189</v>
      </c>
      <c r="H39" s="257" t="s">
        <v>189</v>
      </c>
      <c r="I39" s="254" t="s">
        <v>32</v>
      </c>
      <c r="J39" s="254" t="s">
        <v>33</v>
      </c>
      <c r="K39" s="254">
        <v>84039090</v>
      </c>
      <c r="L39" s="254" t="s">
        <v>34</v>
      </c>
      <c r="M39" s="258"/>
      <c r="N39" s="255"/>
      <c r="O39" s="255"/>
      <c r="P39" s="255"/>
      <c r="Q39" s="254">
        <f t="shared" si="0"/>
        <v>1.15E-2</v>
      </c>
      <c r="R39" s="259">
        <v>0.01</v>
      </c>
      <c r="S39" s="255"/>
      <c r="T39" s="255"/>
      <c r="U39" s="260"/>
      <c r="V39" s="254">
        <f t="shared" si="2"/>
        <v>801025</v>
      </c>
      <c r="W39" s="262" t="s">
        <v>190</v>
      </c>
      <c r="X39" s="261">
        <v>45658</v>
      </c>
      <c r="Y39" s="261" t="s">
        <v>581</v>
      </c>
      <c r="Z39" s="253">
        <v>1</v>
      </c>
      <c r="AA39" s="254">
        <v>1</v>
      </c>
      <c r="AB39" s="262" t="s">
        <v>38</v>
      </c>
      <c r="AC39" s="263" t="s">
        <v>802</v>
      </c>
    </row>
    <row r="40" spans="1:29" s="252" customFormat="1" x14ac:dyDescent="0.25">
      <c r="A40" s="253" t="s">
        <v>653</v>
      </c>
      <c r="B40" s="254" t="s">
        <v>654</v>
      </c>
      <c r="C40" s="375" t="s">
        <v>655</v>
      </c>
      <c r="D40" s="402" t="s">
        <v>733</v>
      </c>
      <c r="E40" s="323">
        <v>86.784893617021282</v>
      </c>
      <c r="F40" s="523">
        <f t="shared" si="1"/>
        <v>106.74541914893618</v>
      </c>
      <c r="G40" s="256" t="s">
        <v>189</v>
      </c>
      <c r="H40" s="257" t="s">
        <v>189</v>
      </c>
      <c r="I40" s="254" t="s">
        <v>32</v>
      </c>
      <c r="J40" s="254" t="s">
        <v>33</v>
      </c>
      <c r="K40" s="254">
        <v>84039090</v>
      </c>
      <c r="L40" s="254" t="s">
        <v>34</v>
      </c>
      <c r="M40" s="258"/>
      <c r="N40" s="255"/>
      <c r="O40" s="255"/>
      <c r="P40" s="255"/>
      <c r="Q40" s="254">
        <f t="shared" si="0"/>
        <v>3.2659999999999996</v>
      </c>
      <c r="R40" s="259">
        <v>2.84</v>
      </c>
      <c r="S40" s="255"/>
      <c r="T40" s="255"/>
      <c r="U40" s="260"/>
      <c r="V40" s="254" t="str">
        <f t="shared" si="2"/>
        <v>801146</v>
      </c>
      <c r="W40" s="262" t="s">
        <v>190</v>
      </c>
      <c r="X40" s="261">
        <v>45658</v>
      </c>
      <c r="Y40" s="261" t="s">
        <v>581</v>
      </c>
      <c r="Z40" s="253">
        <v>1</v>
      </c>
      <c r="AA40" s="254">
        <v>1</v>
      </c>
      <c r="AB40" s="262" t="s">
        <v>38</v>
      </c>
      <c r="AC40" s="263" t="s">
        <v>802</v>
      </c>
    </row>
    <row r="41" spans="1:29" s="252" customFormat="1" x14ac:dyDescent="0.25">
      <c r="A41" s="253" t="s">
        <v>258</v>
      </c>
      <c r="B41" s="254">
        <v>801026</v>
      </c>
      <c r="C41" s="375" t="s">
        <v>259</v>
      </c>
      <c r="D41" s="402" t="s">
        <v>260</v>
      </c>
      <c r="E41" s="323">
        <v>1.5165957446808509</v>
      </c>
      <c r="F41" s="523">
        <f t="shared" si="1"/>
        <v>1.8654127659574467</v>
      </c>
      <c r="G41" s="256" t="s">
        <v>189</v>
      </c>
      <c r="H41" s="257" t="s">
        <v>189</v>
      </c>
      <c r="I41" s="254" t="s">
        <v>32</v>
      </c>
      <c r="J41" s="254" t="s">
        <v>33</v>
      </c>
      <c r="K41" s="254">
        <v>84039090</v>
      </c>
      <c r="L41" s="254" t="s">
        <v>34</v>
      </c>
      <c r="M41" s="258"/>
      <c r="N41" s="255"/>
      <c r="O41" s="255"/>
      <c r="P41" s="255"/>
      <c r="Q41" s="254">
        <f t="shared" si="0"/>
        <v>1.15E-2</v>
      </c>
      <c r="R41" s="259">
        <v>0.01</v>
      </c>
      <c r="S41" s="255"/>
      <c r="T41" s="255"/>
      <c r="U41" s="260"/>
      <c r="V41" s="254">
        <f t="shared" si="2"/>
        <v>801026</v>
      </c>
      <c r="W41" s="262" t="s">
        <v>190</v>
      </c>
      <c r="X41" s="261">
        <v>45658</v>
      </c>
      <c r="Y41" s="261" t="s">
        <v>581</v>
      </c>
      <c r="Z41" s="253">
        <v>1</v>
      </c>
      <c r="AA41" s="254">
        <v>1</v>
      </c>
      <c r="AB41" s="262" t="s">
        <v>38</v>
      </c>
      <c r="AC41" s="263" t="s">
        <v>802</v>
      </c>
    </row>
    <row r="42" spans="1:29" s="252" customFormat="1" x14ac:dyDescent="0.25">
      <c r="A42" s="253" t="s">
        <v>656</v>
      </c>
      <c r="B42" s="254" t="s">
        <v>657</v>
      </c>
      <c r="C42" s="375" t="s">
        <v>658</v>
      </c>
      <c r="D42" s="402" t="s">
        <v>734</v>
      </c>
      <c r="E42" s="323">
        <v>88.163617021276607</v>
      </c>
      <c r="F42" s="523">
        <f t="shared" si="1"/>
        <v>108.44124893617023</v>
      </c>
      <c r="G42" s="256" t="s">
        <v>189</v>
      </c>
      <c r="H42" s="264" t="s">
        <v>189</v>
      </c>
      <c r="I42" s="254" t="s">
        <v>32</v>
      </c>
      <c r="J42" s="254" t="s">
        <v>33</v>
      </c>
      <c r="K42" s="254">
        <v>84039090</v>
      </c>
      <c r="L42" s="254" t="s">
        <v>34</v>
      </c>
      <c r="M42" s="258"/>
      <c r="N42" s="255"/>
      <c r="O42" s="255"/>
      <c r="P42" s="255"/>
      <c r="Q42" s="254">
        <f t="shared" si="0"/>
        <v>2.024</v>
      </c>
      <c r="R42" s="259">
        <v>1.76</v>
      </c>
      <c r="S42" s="255"/>
      <c r="T42" s="255"/>
      <c r="U42" s="260"/>
      <c r="V42" s="254" t="str">
        <f t="shared" si="2"/>
        <v>801145</v>
      </c>
      <c r="W42" s="262" t="s">
        <v>190</v>
      </c>
      <c r="X42" s="261">
        <v>45658</v>
      </c>
      <c r="Y42" s="261" t="s">
        <v>581</v>
      </c>
      <c r="Z42" s="253">
        <v>1</v>
      </c>
      <c r="AA42" s="254">
        <v>1</v>
      </c>
      <c r="AB42" s="262" t="s">
        <v>38</v>
      </c>
      <c r="AC42" s="263" t="s">
        <v>802</v>
      </c>
    </row>
    <row r="43" spans="1:29" s="252" customFormat="1" x14ac:dyDescent="0.25">
      <c r="A43" s="526" t="s">
        <v>1028</v>
      </c>
      <c r="B43" s="490" t="s">
        <v>1029</v>
      </c>
      <c r="C43" s="407" t="s">
        <v>1031</v>
      </c>
      <c r="D43" s="408" t="s">
        <v>1030</v>
      </c>
      <c r="E43" s="323">
        <v>382.02</v>
      </c>
      <c r="F43" s="523">
        <f t="shared" si="1"/>
        <v>469.88459999999998</v>
      </c>
      <c r="G43" s="256"/>
      <c r="H43" s="264"/>
      <c r="I43" s="254" t="s">
        <v>32</v>
      </c>
      <c r="J43" s="254" t="s">
        <v>33</v>
      </c>
      <c r="K43" s="254">
        <v>84039090</v>
      </c>
      <c r="L43" s="254" t="s">
        <v>34</v>
      </c>
      <c r="M43" s="258"/>
      <c r="N43" s="255"/>
      <c r="O43" s="255"/>
      <c r="P43" s="255"/>
      <c r="Q43" s="254"/>
      <c r="R43" s="259"/>
      <c r="S43" s="255"/>
      <c r="T43" s="255"/>
      <c r="U43" s="260"/>
      <c r="V43" s="254" t="str">
        <f t="shared" si="2"/>
        <v>801266</v>
      </c>
      <c r="W43" s="262" t="s">
        <v>190</v>
      </c>
      <c r="X43" s="261">
        <v>45658</v>
      </c>
      <c r="Y43" s="261" t="s">
        <v>581</v>
      </c>
      <c r="Z43" s="253">
        <v>1</v>
      </c>
      <c r="AA43" s="254">
        <v>1</v>
      </c>
      <c r="AB43" s="262" t="s">
        <v>38</v>
      </c>
      <c r="AC43" s="263" t="s">
        <v>802</v>
      </c>
    </row>
    <row r="44" spans="1:29" s="252" customFormat="1" x14ac:dyDescent="0.25">
      <c r="A44" s="253" t="s">
        <v>261</v>
      </c>
      <c r="B44" s="254">
        <v>801027</v>
      </c>
      <c r="C44" s="375">
        <v>4072318668</v>
      </c>
      <c r="D44" s="402" t="s">
        <v>262</v>
      </c>
      <c r="E44" s="323">
        <v>158.66808510638299</v>
      </c>
      <c r="F44" s="523">
        <f t="shared" si="1"/>
        <v>195.16174468085109</v>
      </c>
      <c r="G44" s="256" t="s">
        <v>189</v>
      </c>
      <c r="H44" s="257" t="s">
        <v>189</v>
      </c>
      <c r="I44" s="254" t="s">
        <v>32</v>
      </c>
      <c r="J44" s="254" t="s">
        <v>33</v>
      </c>
      <c r="K44" s="254">
        <v>84039090</v>
      </c>
      <c r="L44" s="254" t="s">
        <v>34</v>
      </c>
      <c r="M44" s="258"/>
      <c r="N44" s="255"/>
      <c r="O44" s="255"/>
      <c r="P44" s="255"/>
      <c r="Q44" s="254">
        <f t="shared" si="0"/>
        <v>1.4489999999999998</v>
      </c>
      <c r="R44" s="259">
        <v>1.26</v>
      </c>
      <c r="S44" s="255"/>
      <c r="T44" s="255"/>
      <c r="U44" s="260"/>
      <c r="V44" s="254">
        <f t="shared" si="2"/>
        <v>801027</v>
      </c>
      <c r="W44" s="262" t="s">
        <v>190</v>
      </c>
      <c r="X44" s="261">
        <v>45658</v>
      </c>
      <c r="Y44" s="261" t="s">
        <v>581</v>
      </c>
      <c r="Z44" s="253">
        <v>1</v>
      </c>
      <c r="AA44" s="254">
        <v>1</v>
      </c>
      <c r="AB44" s="262" t="s">
        <v>38</v>
      </c>
      <c r="AC44" s="263" t="s">
        <v>802</v>
      </c>
    </row>
    <row r="45" spans="1:29" s="252" customFormat="1" x14ac:dyDescent="0.25">
      <c r="A45" s="253" t="s">
        <v>263</v>
      </c>
      <c r="B45" s="254">
        <v>801028</v>
      </c>
      <c r="C45" s="375">
        <v>2104943561</v>
      </c>
      <c r="D45" s="402" t="s">
        <v>245</v>
      </c>
      <c r="E45" s="323">
        <v>229.4540425531915</v>
      </c>
      <c r="F45" s="523">
        <f t="shared" si="1"/>
        <v>282.22847234042553</v>
      </c>
      <c r="G45" s="256" t="s">
        <v>189</v>
      </c>
      <c r="H45" s="257" t="s">
        <v>189</v>
      </c>
      <c r="I45" s="254" t="s">
        <v>32</v>
      </c>
      <c r="J45" s="254" t="s">
        <v>33</v>
      </c>
      <c r="K45" s="254">
        <v>84039090</v>
      </c>
      <c r="L45" s="254" t="s">
        <v>34</v>
      </c>
      <c r="M45" s="258"/>
      <c r="N45" s="255"/>
      <c r="O45" s="255"/>
      <c r="P45" s="255"/>
      <c r="Q45" s="254">
        <f t="shared" si="0"/>
        <v>2.2999999999999998</v>
      </c>
      <c r="R45" s="259">
        <v>2</v>
      </c>
      <c r="S45" s="255"/>
      <c r="T45" s="255"/>
      <c r="U45" s="260"/>
      <c r="V45" s="254">
        <f t="shared" si="2"/>
        <v>801028</v>
      </c>
      <c r="W45" s="262" t="s">
        <v>190</v>
      </c>
      <c r="X45" s="261">
        <v>45658</v>
      </c>
      <c r="Y45" s="261" t="s">
        <v>581</v>
      </c>
      <c r="Z45" s="253">
        <v>1</v>
      </c>
      <c r="AA45" s="254">
        <v>1</v>
      </c>
      <c r="AB45" s="262" t="s">
        <v>38</v>
      </c>
      <c r="AC45" s="263" t="s">
        <v>802</v>
      </c>
    </row>
    <row r="46" spans="1:29" s="104" customFormat="1" ht="14.4" x14ac:dyDescent="0.3">
      <c r="A46" s="253" t="s">
        <v>813</v>
      </c>
      <c r="B46" s="271" t="s">
        <v>814</v>
      </c>
      <c r="C46" s="264" t="s">
        <v>815</v>
      </c>
      <c r="D46" s="405" t="s">
        <v>871</v>
      </c>
      <c r="E46" s="323">
        <v>140.67574468085107</v>
      </c>
      <c r="F46" s="523">
        <f t="shared" si="1"/>
        <v>173.0311659574468</v>
      </c>
      <c r="G46" s="256" t="s">
        <v>189</v>
      </c>
      <c r="H46" s="257" t="s">
        <v>189</v>
      </c>
      <c r="I46" s="254" t="s">
        <v>32</v>
      </c>
      <c r="J46" s="254" t="s">
        <v>33</v>
      </c>
      <c r="K46" s="254">
        <v>84039090</v>
      </c>
      <c r="L46" s="254" t="s">
        <v>34</v>
      </c>
      <c r="M46" s="211"/>
      <c r="N46" s="212"/>
      <c r="O46" s="212"/>
      <c r="P46" s="212"/>
      <c r="Q46" s="102"/>
      <c r="R46" s="167"/>
      <c r="S46" s="212"/>
      <c r="T46" s="212"/>
      <c r="U46" s="161"/>
      <c r="V46" s="254" t="str">
        <f t="shared" si="2"/>
        <v>801208</v>
      </c>
      <c r="W46" s="262" t="s">
        <v>190</v>
      </c>
      <c r="X46" s="261">
        <v>45658</v>
      </c>
      <c r="Y46" s="261" t="s">
        <v>581</v>
      </c>
      <c r="Z46" s="253">
        <v>1</v>
      </c>
      <c r="AA46" s="254">
        <v>1</v>
      </c>
      <c r="AB46" s="262" t="s">
        <v>38</v>
      </c>
      <c r="AC46" s="263" t="s">
        <v>802</v>
      </c>
    </row>
    <row r="47" spans="1:29" s="104" customFormat="1" ht="14.4" x14ac:dyDescent="0.3">
      <c r="A47" s="253" t="s">
        <v>816</v>
      </c>
      <c r="B47" s="271" t="s">
        <v>817</v>
      </c>
      <c r="C47" s="264" t="s">
        <v>818</v>
      </c>
      <c r="D47" s="405" t="s">
        <v>872</v>
      </c>
      <c r="E47" s="323">
        <v>24.357446808510637</v>
      </c>
      <c r="F47" s="523">
        <f t="shared" si="1"/>
        <v>29.959659574468084</v>
      </c>
      <c r="G47" s="256" t="s">
        <v>189</v>
      </c>
      <c r="H47" s="257" t="s">
        <v>189</v>
      </c>
      <c r="I47" s="254" t="s">
        <v>32</v>
      </c>
      <c r="J47" s="254" t="s">
        <v>33</v>
      </c>
      <c r="K47" s="254">
        <v>84039090</v>
      </c>
      <c r="L47" s="254" t="s">
        <v>34</v>
      </c>
      <c r="M47" s="211"/>
      <c r="N47" s="212"/>
      <c r="O47" s="212"/>
      <c r="P47" s="212"/>
      <c r="Q47" s="102"/>
      <c r="R47" s="167"/>
      <c r="S47" s="212"/>
      <c r="T47" s="212"/>
      <c r="U47" s="161"/>
      <c r="V47" s="254" t="str">
        <f t="shared" si="2"/>
        <v>801209</v>
      </c>
      <c r="W47" s="262" t="s">
        <v>190</v>
      </c>
      <c r="X47" s="261">
        <v>45658</v>
      </c>
      <c r="Y47" s="261" t="s">
        <v>581</v>
      </c>
      <c r="Z47" s="253">
        <v>1</v>
      </c>
      <c r="AA47" s="254">
        <v>1</v>
      </c>
      <c r="AB47" s="262" t="s">
        <v>38</v>
      </c>
      <c r="AC47" s="263" t="s">
        <v>802</v>
      </c>
    </row>
    <row r="48" spans="1:29" s="252" customFormat="1" x14ac:dyDescent="0.25">
      <c r="A48" s="253" t="s">
        <v>552</v>
      </c>
      <c r="B48" s="254">
        <v>801131</v>
      </c>
      <c r="C48" s="375">
        <v>1262505984</v>
      </c>
      <c r="D48" s="406" t="s">
        <v>553</v>
      </c>
      <c r="E48" s="323">
        <v>59.055319148936171</v>
      </c>
      <c r="F48" s="523">
        <f t="shared" si="1"/>
        <v>72.638042553191482</v>
      </c>
      <c r="G48" s="256" t="s">
        <v>189</v>
      </c>
      <c r="H48" s="257" t="s">
        <v>189</v>
      </c>
      <c r="I48" s="254" t="s">
        <v>32</v>
      </c>
      <c r="J48" s="254" t="s">
        <v>33</v>
      </c>
      <c r="K48" s="254">
        <v>84039090</v>
      </c>
      <c r="L48" s="254" t="s">
        <v>34</v>
      </c>
      <c r="M48" s="258"/>
      <c r="N48" s="255"/>
      <c r="O48" s="255"/>
      <c r="P48" s="255"/>
      <c r="Q48" s="254">
        <f t="shared" si="0"/>
        <v>0.22999999999999998</v>
      </c>
      <c r="R48" s="259">
        <v>0.2</v>
      </c>
      <c r="S48" s="255"/>
      <c r="T48" s="255"/>
      <c r="U48" s="260"/>
      <c r="V48" s="254">
        <f t="shared" si="2"/>
        <v>801131</v>
      </c>
      <c r="W48" s="262" t="s">
        <v>190</v>
      </c>
      <c r="X48" s="261">
        <v>45658</v>
      </c>
      <c r="Y48" s="261" t="s">
        <v>581</v>
      </c>
      <c r="Z48" s="253">
        <v>1</v>
      </c>
      <c r="AA48" s="254">
        <v>1</v>
      </c>
      <c r="AB48" s="262" t="s">
        <v>38</v>
      </c>
      <c r="AC48" s="263" t="s">
        <v>802</v>
      </c>
    </row>
    <row r="49" spans="1:29" s="252" customFormat="1" x14ac:dyDescent="0.25">
      <c r="A49" s="253" t="s">
        <v>264</v>
      </c>
      <c r="B49" s="254">
        <v>801029</v>
      </c>
      <c r="C49" s="375" t="s">
        <v>265</v>
      </c>
      <c r="D49" s="402" t="s">
        <v>266</v>
      </c>
      <c r="E49" s="323">
        <v>59.055319148936171</v>
      </c>
      <c r="F49" s="523">
        <f t="shared" si="1"/>
        <v>72.638042553191482</v>
      </c>
      <c r="G49" s="256" t="s">
        <v>189</v>
      </c>
      <c r="H49" s="257" t="s">
        <v>189</v>
      </c>
      <c r="I49" s="254" t="s">
        <v>32</v>
      </c>
      <c r="J49" s="254" t="s">
        <v>33</v>
      </c>
      <c r="K49" s="254">
        <v>84039090</v>
      </c>
      <c r="L49" s="254" t="s">
        <v>34</v>
      </c>
      <c r="M49" s="258"/>
      <c r="N49" s="255"/>
      <c r="O49" s="255"/>
      <c r="P49" s="255"/>
      <c r="Q49" s="254">
        <f t="shared" si="0"/>
        <v>0.22999999999999998</v>
      </c>
      <c r="R49" s="259">
        <v>0.2</v>
      </c>
      <c r="S49" s="255"/>
      <c r="T49" s="255"/>
      <c r="U49" s="260"/>
      <c r="V49" s="254">
        <f t="shared" si="2"/>
        <v>801029</v>
      </c>
      <c r="W49" s="262" t="s">
        <v>190</v>
      </c>
      <c r="X49" s="261">
        <v>45658</v>
      </c>
      <c r="Y49" s="261" t="s">
        <v>581</v>
      </c>
      <c r="Z49" s="253">
        <v>1</v>
      </c>
      <c r="AA49" s="254">
        <v>1</v>
      </c>
      <c r="AB49" s="262" t="s">
        <v>38</v>
      </c>
      <c r="AC49" s="263" t="s">
        <v>802</v>
      </c>
    </row>
    <row r="50" spans="1:29" s="252" customFormat="1" x14ac:dyDescent="0.25">
      <c r="A50" s="253" t="s">
        <v>267</v>
      </c>
      <c r="B50" s="254">
        <v>801030</v>
      </c>
      <c r="C50" s="375" t="s">
        <v>268</v>
      </c>
      <c r="D50" s="402" t="s">
        <v>269</v>
      </c>
      <c r="E50" s="323">
        <v>59.055319148936171</v>
      </c>
      <c r="F50" s="523">
        <f t="shared" si="1"/>
        <v>72.638042553191482</v>
      </c>
      <c r="G50" s="256" t="s">
        <v>189</v>
      </c>
      <c r="H50" s="257" t="s">
        <v>189</v>
      </c>
      <c r="I50" s="254" t="s">
        <v>32</v>
      </c>
      <c r="J50" s="254" t="s">
        <v>33</v>
      </c>
      <c r="K50" s="254">
        <v>84039090</v>
      </c>
      <c r="L50" s="254" t="s">
        <v>34</v>
      </c>
      <c r="M50" s="258"/>
      <c r="N50" s="255"/>
      <c r="O50" s="255"/>
      <c r="P50" s="255"/>
      <c r="Q50" s="254">
        <f t="shared" si="0"/>
        <v>0.22999999999999998</v>
      </c>
      <c r="R50" s="259">
        <v>0.2</v>
      </c>
      <c r="S50" s="255"/>
      <c r="T50" s="255"/>
      <c r="U50" s="260"/>
      <c r="V50" s="254">
        <f t="shared" si="2"/>
        <v>801030</v>
      </c>
      <c r="W50" s="262" t="s">
        <v>190</v>
      </c>
      <c r="X50" s="261">
        <v>45658</v>
      </c>
      <c r="Y50" s="261" t="s">
        <v>581</v>
      </c>
      <c r="Z50" s="253">
        <v>1</v>
      </c>
      <c r="AA50" s="254">
        <v>1</v>
      </c>
      <c r="AB50" s="262" t="s">
        <v>38</v>
      </c>
      <c r="AC50" s="263" t="s">
        <v>802</v>
      </c>
    </row>
    <row r="51" spans="1:29" s="252" customFormat="1" x14ac:dyDescent="0.25">
      <c r="A51" s="253" t="s">
        <v>270</v>
      </c>
      <c r="B51" s="254">
        <v>801031</v>
      </c>
      <c r="C51" s="375" t="s">
        <v>271</v>
      </c>
      <c r="D51" s="402" t="s">
        <v>272</v>
      </c>
      <c r="E51" s="323">
        <v>165.45829787234044</v>
      </c>
      <c r="F51" s="523">
        <f t="shared" si="1"/>
        <v>203.51370638297874</v>
      </c>
      <c r="G51" s="256" t="s">
        <v>189</v>
      </c>
      <c r="H51" s="257" t="s">
        <v>189</v>
      </c>
      <c r="I51" s="254" t="s">
        <v>32</v>
      </c>
      <c r="J51" s="254" t="s">
        <v>33</v>
      </c>
      <c r="K51" s="254">
        <v>84039090</v>
      </c>
      <c r="L51" s="254" t="s">
        <v>34</v>
      </c>
      <c r="M51" s="258"/>
      <c r="N51" s="255"/>
      <c r="O51" s="255"/>
      <c r="P51" s="255"/>
      <c r="Q51" s="254">
        <f t="shared" si="0"/>
        <v>1.8859999999999997</v>
      </c>
      <c r="R51" s="259">
        <v>1.64</v>
      </c>
      <c r="S51" s="255"/>
      <c r="T51" s="255"/>
      <c r="U51" s="260"/>
      <c r="V51" s="254">
        <f t="shared" si="2"/>
        <v>801031</v>
      </c>
      <c r="W51" s="262" t="s">
        <v>190</v>
      </c>
      <c r="X51" s="261">
        <v>45658</v>
      </c>
      <c r="Y51" s="261" t="s">
        <v>581</v>
      </c>
      <c r="Z51" s="253">
        <v>1</v>
      </c>
      <c r="AA51" s="254">
        <v>1</v>
      </c>
      <c r="AB51" s="262" t="s">
        <v>38</v>
      </c>
      <c r="AC51" s="263" t="s">
        <v>802</v>
      </c>
    </row>
    <row r="52" spans="1:29" s="252" customFormat="1" ht="14.1" customHeight="1" x14ac:dyDescent="0.25">
      <c r="A52" s="253" t="s">
        <v>273</v>
      </c>
      <c r="B52" s="254">
        <v>801032</v>
      </c>
      <c r="C52" s="375" t="s">
        <v>274</v>
      </c>
      <c r="D52" s="402" t="s">
        <v>275</v>
      </c>
      <c r="E52" s="323">
        <v>48.186382978723408</v>
      </c>
      <c r="F52" s="523">
        <f t="shared" si="1"/>
        <v>59.269251063829792</v>
      </c>
      <c r="G52" s="256" t="s">
        <v>189</v>
      </c>
      <c r="H52" s="257" t="s">
        <v>189</v>
      </c>
      <c r="I52" s="254" t="s">
        <v>32</v>
      </c>
      <c r="J52" s="254" t="s">
        <v>33</v>
      </c>
      <c r="K52" s="254">
        <v>84039090</v>
      </c>
      <c r="L52" s="254" t="s">
        <v>34</v>
      </c>
      <c r="M52" s="258"/>
      <c r="N52" s="255"/>
      <c r="O52" s="255"/>
      <c r="P52" s="255"/>
      <c r="Q52" s="254">
        <f t="shared" si="0"/>
        <v>0.45999999999999996</v>
      </c>
      <c r="R52" s="259">
        <v>0.4</v>
      </c>
      <c r="S52" s="255"/>
      <c r="T52" s="255"/>
      <c r="U52" s="260"/>
      <c r="V52" s="254">
        <f t="shared" si="2"/>
        <v>801032</v>
      </c>
      <c r="W52" s="262" t="s">
        <v>190</v>
      </c>
      <c r="X52" s="261">
        <v>45658</v>
      </c>
      <c r="Y52" s="261" t="s">
        <v>581</v>
      </c>
      <c r="Z52" s="253">
        <v>1</v>
      </c>
      <c r="AA52" s="254">
        <v>1</v>
      </c>
      <c r="AB52" s="262" t="s">
        <v>38</v>
      </c>
      <c r="AC52" s="263" t="s">
        <v>802</v>
      </c>
    </row>
    <row r="53" spans="1:29" s="252" customFormat="1" ht="14.1" customHeight="1" x14ac:dyDescent="0.25">
      <c r="A53" s="253" t="s">
        <v>276</v>
      </c>
      <c r="B53" s="254">
        <v>801033</v>
      </c>
      <c r="C53" s="375" t="s">
        <v>277</v>
      </c>
      <c r="D53" s="402" t="s">
        <v>278</v>
      </c>
      <c r="E53" s="323">
        <v>17.423617021276598</v>
      </c>
      <c r="F53" s="523">
        <f t="shared" si="1"/>
        <v>21.431048936170217</v>
      </c>
      <c r="G53" s="256" t="s">
        <v>189</v>
      </c>
      <c r="H53" s="257" t="s">
        <v>189</v>
      </c>
      <c r="I53" s="254" t="s">
        <v>32</v>
      </c>
      <c r="J53" s="254" t="s">
        <v>33</v>
      </c>
      <c r="K53" s="254">
        <v>84039090</v>
      </c>
      <c r="L53" s="254" t="s">
        <v>34</v>
      </c>
      <c r="M53" s="258"/>
      <c r="N53" s="255"/>
      <c r="O53" s="255"/>
      <c r="P53" s="255"/>
      <c r="Q53" s="254">
        <f t="shared" si="0"/>
        <v>0.28749999999999998</v>
      </c>
      <c r="R53" s="259">
        <v>0.25</v>
      </c>
      <c r="S53" s="255"/>
      <c r="T53" s="255"/>
      <c r="U53" s="260"/>
      <c r="V53" s="254">
        <f t="shared" si="2"/>
        <v>801033</v>
      </c>
      <c r="W53" s="262" t="s">
        <v>190</v>
      </c>
      <c r="X53" s="261">
        <v>45658</v>
      </c>
      <c r="Y53" s="261" t="s">
        <v>581</v>
      </c>
      <c r="Z53" s="253">
        <v>1</v>
      </c>
      <c r="AA53" s="254">
        <v>1</v>
      </c>
      <c r="AB53" s="262" t="s">
        <v>38</v>
      </c>
      <c r="AC53" s="263" t="s">
        <v>802</v>
      </c>
    </row>
    <row r="54" spans="1:29" s="252" customFormat="1" ht="14.1" customHeight="1" x14ac:dyDescent="0.25">
      <c r="A54" s="253" t="s">
        <v>889</v>
      </c>
      <c r="B54" s="254" t="s">
        <v>890</v>
      </c>
      <c r="C54" s="375" t="s">
        <v>891</v>
      </c>
      <c r="D54" s="402" t="s">
        <v>892</v>
      </c>
      <c r="E54" s="323">
        <v>16.521702127659577</v>
      </c>
      <c r="F54" s="523">
        <f t="shared" si="1"/>
        <v>20.321693617021278</v>
      </c>
      <c r="G54" s="256" t="s">
        <v>189</v>
      </c>
      <c r="H54" s="257" t="s">
        <v>189</v>
      </c>
      <c r="I54" s="254" t="s">
        <v>32</v>
      </c>
      <c r="J54" s="254" t="s">
        <v>33</v>
      </c>
      <c r="K54" s="254">
        <v>84039090</v>
      </c>
      <c r="L54" s="254" t="s">
        <v>34</v>
      </c>
      <c r="M54" s="258"/>
      <c r="N54" s="255"/>
      <c r="O54" s="255"/>
      <c r="P54" s="255"/>
      <c r="Q54" s="254"/>
      <c r="R54" s="259"/>
      <c r="S54" s="255"/>
      <c r="T54" s="255"/>
      <c r="U54" s="260"/>
      <c r="V54" s="254" t="str">
        <f t="shared" si="2"/>
        <v>801230</v>
      </c>
      <c r="W54" s="262" t="s">
        <v>190</v>
      </c>
      <c r="X54" s="261">
        <v>45658</v>
      </c>
      <c r="Y54" s="261" t="s">
        <v>581</v>
      </c>
      <c r="Z54" s="253">
        <v>1</v>
      </c>
      <c r="AA54" s="254">
        <v>1</v>
      </c>
      <c r="AB54" s="262" t="s">
        <v>38</v>
      </c>
      <c r="AC54" s="263" t="s">
        <v>802</v>
      </c>
    </row>
    <row r="55" spans="1:29" s="252" customFormat="1" x14ac:dyDescent="0.25">
      <c r="A55" s="253" t="s">
        <v>279</v>
      </c>
      <c r="B55" s="254">
        <v>801034</v>
      </c>
      <c r="C55" s="375">
        <v>3935218853</v>
      </c>
      <c r="D55" s="402" t="s">
        <v>280</v>
      </c>
      <c r="E55" s="323">
        <v>371.79</v>
      </c>
      <c r="F55" s="523">
        <f t="shared" si="1"/>
        <v>457.30170000000004</v>
      </c>
      <c r="G55" s="267" t="s">
        <v>217</v>
      </c>
      <c r="H55" s="268">
        <v>0.32</v>
      </c>
      <c r="I55" s="254" t="s">
        <v>32</v>
      </c>
      <c r="J55" s="254" t="s">
        <v>33</v>
      </c>
      <c r="K55" s="254">
        <v>84039090</v>
      </c>
      <c r="L55" s="254" t="s">
        <v>34</v>
      </c>
      <c r="M55" s="258"/>
      <c r="N55" s="255"/>
      <c r="O55" s="255"/>
      <c r="P55" s="255"/>
      <c r="Q55" s="254">
        <f t="shared" si="0"/>
        <v>1.3339999999999999</v>
      </c>
      <c r="R55" s="259">
        <v>1.1599999999999999</v>
      </c>
      <c r="S55" s="255"/>
      <c r="T55" s="255"/>
      <c r="U55" s="260"/>
      <c r="V55" s="254">
        <f t="shared" si="2"/>
        <v>801034</v>
      </c>
      <c r="W55" s="262" t="s">
        <v>190</v>
      </c>
      <c r="X55" s="261">
        <v>45658</v>
      </c>
      <c r="Y55" s="261" t="s">
        <v>581</v>
      </c>
      <c r="Z55" s="253">
        <v>1</v>
      </c>
      <c r="AA55" s="254">
        <v>1</v>
      </c>
      <c r="AB55" s="262" t="s">
        <v>38</v>
      </c>
      <c r="AC55" s="263" t="s">
        <v>802</v>
      </c>
    </row>
    <row r="56" spans="1:29" s="252" customFormat="1" x14ac:dyDescent="0.25">
      <c r="A56" s="264" t="s">
        <v>1019</v>
      </c>
      <c r="B56" s="271" t="s">
        <v>1020</v>
      </c>
      <c r="C56" s="264" t="s">
        <v>1021</v>
      </c>
      <c r="D56" s="403" t="s">
        <v>1051</v>
      </c>
      <c r="E56" s="323">
        <v>78.099999999999994</v>
      </c>
      <c r="F56" s="523">
        <f t="shared" si="1"/>
        <v>96.062999999999988</v>
      </c>
      <c r="G56" s="267"/>
      <c r="H56" s="268"/>
      <c r="I56" s="254" t="s">
        <v>32</v>
      </c>
      <c r="J56" s="254" t="s">
        <v>33</v>
      </c>
      <c r="K56" s="254">
        <v>84039090</v>
      </c>
      <c r="L56" s="254" t="s">
        <v>34</v>
      </c>
      <c r="M56" s="258"/>
      <c r="N56" s="255"/>
      <c r="O56" s="255"/>
      <c r="P56" s="255"/>
      <c r="Q56" s="254"/>
      <c r="R56" s="259"/>
      <c r="S56" s="255"/>
      <c r="T56" s="255"/>
      <c r="U56" s="260"/>
      <c r="V56" s="254" t="str">
        <f t="shared" si="2"/>
        <v>801265</v>
      </c>
      <c r="W56" s="262" t="s">
        <v>190</v>
      </c>
      <c r="X56" s="261">
        <v>45658</v>
      </c>
      <c r="Y56" s="261" t="s">
        <v>581</v>
      </c>
      <c r="Z56" s="253">
        <v>1</v>
      </c>
      <c r="AA56" s="254">
        <v>1</v>
      </c>
      <c r="AB56" s="262" t="s">
        <v>38</v>
      </c>
      <c r="AC56" s="263" t="s">
        <v>802</v>
      </c>
    </row>
    <row r="57" spans="1:29" s="252" customFormat="1" x14ac:dyDescent="0.25">
      <c r="A57" s="527" t="s">
        <v>991</v>
      </c>
      <c r="B57" s="271" t="s">
        <v>992</v>
      </c>
      <c r="C57" s="264" t="s">
        <v>993</v>
      </c>
      <c r="D57" s="403" t="s">
        <v>1052</v>
      </c>
      <c r="E57" s="323">
        <v>92.58</v>
      </c>
      <c r="F57" s="523">
        <f t="shared" si="1"/>
        <v>113.87339999999999</v>
      </c>
      <c r="G57" s="267"/>
      <c r="H57" s="268"/>
      <c r="I57" s="254" t="s">
        <v>32</v>
      </c>
      <c r="J57" s="254" t="s">
        <v>33</v>
      </c>
      <c r="K57" s="254">
        <v>84039090</v>
      </c>
      <c r="L57" s="254" t="s">
        <v>34</v>
      </c>
      <c r="M57" s="258"/>
      <c r="N57" s="255"/>
      <c r="O57" s="255"/>
      <c r="P57" s="255"/>
      <c r="Q57" s="254"/>
      <c r="R57" s="259"/>
      <c r="S57" s="255"/>
      <c r="T57" s="255"/>
      <c r="U57" s="260"/>
      <c r="V57" s="254" t="str">
        <f t="shared" si="2"/>
        <v>801250</v>
      </c>
      <c r="W57" s="262" t="s">
        <v>190</v>
      </c>
      <c r="X57" s="261">
        <v>45658</v>
      </c>
      <c r="Y57" s="261" t="s">
        <v>581</v>
      </c>
      <c r="Z57" s="253">
        <v>1</v>
      </c>
      <c r="AA57" s="254">
        <v>1</v>
      </c>
      <c r="AB57" s="262" t="s">
        <v>38</v>
      </c>
      <c r="AC57" s="263" t="s">
        <v>802</v>
      </c>
    </row>
    <row r="58" spans="1:29" s="252" customFormat="1" x14ac:dyDescent="0.25">
      <c r="A58" s="253" t="s">
        <v>893</v>
      </c>
      <c r="B58" s="254" t="s">
        <v>894</v>
      </c>
      <c r="C58" s="375" t="s">
        <v>895</v>
      </c>
      <c r="D58" s="402" t="s">
        <v>896</v>
      </c>
      <c r="E58" s="323">
        <v>129.27829787234043</v>
      </c>
      <c r="F58" s="523">
        <f t="shared" si="1"/>
        <v>159.01230638297872</v>
      </c>
      <c r="G58" s="256" t="s">
        <v>189</v>
      </c>
      <c r="H58" s="257" t="s">
        <v>189</v>
      </c>
      <c r="I58" s="254" t="s">
        <v>32</v>
      </c>
      <c r="J58" s="254" t="s">
        <v>33</v>
      </c>
      <c r="K58" s="254">
        <v>84039090</v>
      </c>
      <c r="L58" s="254" t="s">
        <v>34</v>
      </c>
      <c r="M58" s="258"/>
      <c r="N58" s="255"/>
      <c r="O58" s="255"/>
      <c r="P58" s="255"/>
      <c r="Q58" s="254"/>
      <c r="R58" s="259"/>
      <c r="S58" s="255"/>
      <c r="T58" s="255"/>
      <c r="U58" s="260"/>
      <c r="V58" s="254" t="str">
        <f t="shared" si="2"/>
        <v>801184</v>
      </c>
      <c r="W58" s="262" t="s">
        <v>190</v>
      </c>
      <c r="X58" s="261">
        <v>45658</v>
      </c>
      <c r="Y58" s="261" t="s">
        <v>581</v>
      </c>
      <c r="Z58" s="253">
        <v>1</v>
      </c>
      <c r="AA58" s="254">
        <v>1</v>
      </c>
      <c r="AB58" s="262" t="s">
        <v>38</v>
      </c>
      <c r="AC58" s="263" t="s">
        <v>802</v>
      </c>
    </row>
    <row r="59" spans="1:29" s="252" customFormat="1" x14ac:dyDescent="0.25">
      <c r="A59" s="527" t="s">
        <v>897</v>
      </c>
      <c r="B59" s="254" t="s">
        <v>898</v>
      </c>
      <c r="C59" s="375" t="s">
        <v>899</v>
      </c>
      <c r="D59" s="402" t="s">
        <v>900</v>
      </c>
      <c r="E59" s="323">
        <v>85.79</v>
      </c>
      <c r="F59" s="523">
        <f t="shared" si="1"/>
        <v>105.52170000000001</v>
      </c>
      <c r="G59" s="256" t="s">
        <v>189</v>
      </c>
      <c r="H59" s="257" t="s">
        <v>189</v>
      </c>
      <c r="I59" s="254" t="s">
        <v>32</v>
      </c>
      <c r="J59" s="254" t="s">
        <v>33</v>
      </c>
      <c r="K59" s="254">
        <v>84039090</v>
      </c>
      <c r="L59" s="254" t="s">
        <v>34</v>
      </c>
      <c r="M59" s="258"/>
      <c r="N59" s="255"/>
      <c r="O59" s="255"/>
      <c r="P59" s="255"/>
      <c r="Q59" s="254"/>
      <c r="R59" s="259"/>
      <c r="S59" s="255"/>
      <c r="T59" s="255"/>
      <c r="U59" s="260"/>
      <c r="V59" s="254" t="str">
        <f t="shared" si="2"/>
        <v>801185</v>
      </c>
      <c r="W59" s="262" t="s">
        <v>190</v>
      </c>
      <c r="X59" s="261">
        <v>45658</v>
      </c>
      <c r="Y59" s="261" t="s">
        <v>581</v>
      </c>
      <c r="Z59" s="253">
        <v>1</v>
      </c>
      <c r="AA59" s="254">
        <v>1</v>
      </c>
      <c r="AB59" s="262" t="s">
        <v>38</v>
      </c>
      <c r="AC59" s="263" t="s">
        <v>802</v>
      </c>
    </row>
    <row r="60" spans="1:29" s="252" customFormat="1" x14ac:dyDescent="0.25">
      <c r="A60" s="527" t="s">
        <v>994</v>
      </c>
      <c r="B60" s="271" t="s">
        <v>995</v>
      </c>
      <c r="C60" s="264" t="s">
        <v>996</v>
      </c>
      <c r="D60" s="403" t="s">
        <v>997</v>
      </c>
      <c r="E60" s="323">
        <v>195.42</v>
      </c>
      <c r="F60" s="523">
        <f t="shared" si="1"/>
        <v>240.36659999999998</v>
      </c>
      <c r="G60" s="256" t="s">
        <v>189</v>
      </c>
      <c r="H60" s="257" t="s">
        <v>189</v>
      </c>
      <c r="I60" s="254" t="s">
        <v>32</v>
      </c>
      <c r="J60" s="254" t="s">
        <v>33</v>
      </c>
      <c r="K60" s="254">
        <v>84039090</v>
      </c>
      <c r="L60" s="254" t="s">
        <v>34</v>
      </c>
      <c r="M60" s="258"/>
      <c r="N60" s="255"/>
      <c r="O60" s="255"/>
      <c r="P60" s="255"/>
      <c r="Q60" s="254"/>
      <c r="R60" s="259"/>
      <c r="S60" s="255"/>
      <c r="T60" s="255"/>
      <c r="U60" s="260"/>
      <c r="V60" s="254" t="str">
        <f t="shared" si="2"/>
        <v>801251</v>
      </c>
      <c r="W60" s="262" t="s">
        <v>190</v>
      </c>
      <c r="X60" s="261">
        <v>45658</v>
      </c>
      <c r="Y60" s="261" t="s">
        <v>581</v>
      </c>
      <c r="Z60" s="253">
        <v>1</v>
      </c>
      <c r="AA60" s="254">
        <v>1</v>
      </c>
      <c r="AB60" s="262" t="s">
        <v>38</v>
      </c>
      <c r="AC60" s="263" t="s">
        <v>802</v>
      </c>
    </row>
    <row r="61" spans="1:29" s="213" customFormat="1" x14ac:dyDescent="0.25">
      <c r="A61" s="525" t="s">
        <v>1013</v>
      </c>
      <c r="B61" s="271" t="s">
        <v>1014</v>
      </c>
      <c r="C61" s="264" t="s">
        <v>1017</v>
      </c>
      <c r="D61" s="403" t="s">
        <v>1059</v>
      </c>
      <c r="E61" s="528">
        <v>174.71</v>
      </c>
      <c r="F61" s="523">
        <f t="shared" si="1"/>
        <v>214.89330000000001</v>
      </c>
      <c r="G61" s="256" t="s">
        <v>189</v>
      </c>
      <c r="H61" s="257" t="s">
        <v>189</v>
      </c>
      <c r="I61" s="254" t="s">
        <v>32</v>
      </c>
      <c r="J61" s="254" t="s">
        <v>33</v>
      </c>
      <c r="K61" s="254">
        <v>84039090</v>
      </c>
      <c r="L61" s="254" t="s">
        <v>34</v>
      </c>
      <c r="M61" s="341"/>
      <c r="N61" s="340"/>
      <c r="O61" s="340"/>
      <c r="P61" s="340"/>
      <c r="Q61" s="339"/>
      <c r="R61" s="317"/>
      <c r="S61" s="340"/>
      <c r="T61" s="340" t="s">
        <v>1047</v>
      </c>
      <c r="U61" s="400"/>
      <c r="V61" s="254" t="str">
        <f t="shared" si="2"/>
        <v>801256</v>
      </c>
      <c r="W61" s="262" t="s">
        <v>190</v>
      </c>
      <c r="X61" s="261">
        <v>45658</v>
      </c>
      <c r="Y61" s="261" t="s">
        <v>581</v>
      </c>
      <c r="Z61" s="253">
        <v>1</v>
      </c>
      <c r="AA61" s="254">
        <v>1</v>
      </c>
      <c r="AB61" s="262" t="s">
        <v>38</v>
      </c>
      <c r="AC61" s="263" t="s">
        <v>802</v>
      </c>
    </row>
    <row r="62" spans="1:29" s="213" customFormat="1" x14ac:dyDescent="0.25">
      <c r="A62" s="525" t="s">
        <v>1015</v>
      </c>
      <c r="B62" s="271" t="s">
        <v>1016</v>
      </c>
      <c r="C62" s="264" t="s">
        <v>1018</v>
      </c>
      <c r="D62" s="403" t="s">
        <v>1060</v>
      </c>
      <c r="E62" s="528">
        <v>377.44</v>
      </c>
      <c r="F62" s="523">
        <f t="shared" si="1"/>
        <v>464.25119999999998</v>
      </c>
      <c r="G62" s="256" t="s">
        <v>189</v>
      </c>
      <c r="H62" s="257" t="s">
        <v>189</v>
      </c>
      <c r="I62" s="254" t="s">
        <v>32</v>
      </c>
      <c r="J62" s="254" t="s">
        <v>33</v>
      </c>
      <c r="K62" s="254">
        <v>84039090</v>
      </c>
      <c r="L62" s="254" t="s">
        <v>34</v>
      </c>
      <c r="M62" s="341"/>
      <c r="N62" s="340"/>
      <c r="O62" s="340"/>
      <c r="P62" s="340"/>
      <c r="Q62" s="339"/>
      <c r="R62" s="317"/>
      <c r="S62" s="340"/>
      <c r="T62" s="340" t="s">
        <v>1047</v>
      </c>
      <c r="U62" s="400"/>
      <c r="V62" s="254" t="str">
        <f t="shared" si="2"/>
        <v>801255</v>
      </c>
      <c r="W62" s="262" t="s">
        <v>190</v>
      </c>
      <c r="X62" s="261">
        <v>45658</v>
      </c>
      <c r="Y62" s="261" t="s">
        <v>581</v>
      </c>
      <c r="Z62" s="253">
        <v>1</v>
      </c>
      <c r="AA62" s="254">
        <v>1</v>
      </c>
      <c r="AB62" s="262" t="s">
        <v>38</v>
      </c>
      <c r="AC62" s="263" t="s">
        <v>802</v>
      </c>
    </row>
    <row r="63" spans="1:29" s="252" customFormat="1" x14ac:dyDescent="0.25">
      <c r="A63" s="253" t="s">
        <v>285</v>
      </c>
      <c r="B63" s="254">
        <v>801037</v>
      </c>
      <c r="C63" s="375" t="s">
        <v>286</v>
      </c>
      <c r="D63" s="402" t="s">
        <v>287</v>
      </c>
      <c r="E63" s="323">
        <v>34.180851063829785</v>
      </c>
      <c r="F63" s="523">
        <f t="shared" si="1"/>
        <v>42.042446808510633</v>
      </c>
      <c r="G63" s="256" t="s">
        <v>189</v>
      </c>
      <c r="H63" s="257" t="s">
        <v>189</v>
      </c>
      <c r="I63" s="254" t="s">
        <v>32</v>
      </c>
      <c r="J63" s="254" t="s">
        <v>33</v>
      </c>
      <c r="K63" s="254">
        <v>84039090</v>
      </c>
      <c r="L63" s="254" t="s">
        <v>34</v>
      </c>
      <c r="M63" s="258"/>
      <c r="N63" s="255"/>
      <c r="O63" s="255"/>
      <c r="P63" s="255"/>
      <c r="Q63" s="254">
        <f t="shared" si="0"/>
        <v>4.5999999999999999E-2</v>
      </c>
      <c r="R63" s="259">
        <v>0.04</v>
      </c>
      <c r="S63" s="255"/>
      <c r="T63" s="255"/>
      <c r="U63" s="260"/>
      <c r="V63" s="254">
        <f t="shared" si="2"/>
        <v>801037</v>
      </c>
      <c r="W63" s="262" t="s">
        <v>190</v>
      </c>
      <c r="X63" s="261">
        <v>45658</v>
      </c>
      <c r="Y63" s="261" t="s">
        <v>581</v>
      </c>
      <c r="Z63" s="253">
        <v>1</v>
      </c>
      <c r="AA63" s="254">
        <v>1</v>
      </c>
      <c r="AB63" s="262" t="s">
        <v>38</v>
      </c>
      <c r="AC63" s="263" t="s">
        <v>802</v>
      </c>
    </row>
    <row r="64" spans="1:29" s="252" customFormat="1" x14ac:dyDescent="0.25">
      <c r="A64" s="527" t="s">
        <v>288</v>
      </c>
      <c r="B64" s="254">
        <v>801038</v>
      </c>
      <c r="C64" s="375">
        <v>1036273664</v>
      </c>
      <c r="D64" s="402" t="s">
        <v>289</v>
      </c>
      <c r="E64" s="323">
        <v>28.63</v>
      </c>
      <c r="F64" s="523">
        <f t="shared" si="1"/>
        <v>35.2149</v>
      </c>
      <c r="G64" s="256" t="s">
        <v>189</v>
      </c>
      <c r="H64" s="257" t="s">
        <v>189</v>
      </c>
      <c r="I64" s="254" t="s">
        <v>32</v>
      </c>
      <c r="J64" s="254" t="s">
        <v>33</v>
      </c>
      <c r="K64" s="254">
        <v>84039090</v>
      </c>
      <c r="L64" s="254" t="s">
        <v>34</v>
      </c>
      <c r="M64" s="258"/>
      <c r="N64" s="255"/>
      <c r="O64" s="255"/>
      <c r="P64" s="255"/>
      <c r="Q64" s="254">
        <f t="shared" si="0"/>
        <v>9.1999999999999998E-2</v>
      </c>
      <c r="R64" s="259">
        <v>0.08</v>
      </c>
      <c r="S64" s="255"/>
      <c r="T64" s="255"/>
      <c r="U64" s="260"/>
      <c r="V64" s="254">
        <f t="shared" si="2"/>
        <v>801038</v>
      </c>
      <c r="W64" s="262" t="s">
        <v>190</v>
      </c>
      <c r="X64" s="261">
        <v>45658</v>
      </c>
      <c r="Y64" s="261" t="s">
        <v>581</v>
      </c>
      <c r="Z64" s="253">
        <v>1</v>
      </c>
      <c r="AA64" s="254">
        <v>1</v>
      </c>
      <c r="AB64" s="262" t="s">
        <v>38</v>
      </c>
      <c r="AC64" s="263" t="s">
        <v>802</v>
      </c>
    </row>
    <row r="65" spans="1:29" s="252" customFormat="1" x14ac:dyDescent="0.25">
      <c r="A65" s="527" t="s">
        <v>290</v>
      </c>
      <c r="B65" s="254">
        <v>801039</v>
      </c>
      <c r="C65" s="375" t="s">
        <v>291</v>
      </c>
      <c r="D65" s="255" t="s">
        <v>292</v>
      </c>
      <c r="E65" s="323">
        <v>28.53</v>
      </c>
      <c r="F65" s="523">
        <f t="shared" si="1"/>
        <v>35.091900000000003</v>
      </c>
      <c r="G65" s="256" t="s">
        <v>189</v>
      </c>
      <c r="H65" s="257" t="s">
        <v>189</v>
      </c>
      <c r="I65" s="254" t="s">
        <v>32</v>
      </c>
      <c r="J65" s="254" t="s">
        <v>33</v>
      </c>
      <c r="K65" s="254">
        <v>84039090</v>
      </c>
      <c r="L65" s="254" t="s">
        <v>34</v>
      </c>
      <c r="M65" s="258"/>
      <c r="N65" s="255"/>
      <c r="O65" s="255"/>
      <c r="P65" s="255"/>
      <c r="Q65" s="254">
        <f t="shared" si="0"/>
        <v>0.11499999999999999</v>
      </c>
      <c r="R65" s="259">
        <v>0.1</v>
      </c>
      <c r="S65" s="255"/>
      <c r="T65" s="255"/>
      <c r="U65" s="260"/>
      <c r="V65" s="254">
        <f t="shared" si="2"/>
        <v>801039</v>
      </c>
      <c r="W65" s="262" t="s">
        <v>190</v>
      </c>
      <c r="X65" s="261">
        <v>45658</v>
      </c>
      <c r="Y65" s="261" t="s">
        <v>581</v>
      </c>
      <c r="Z65" s="253">
        <v>1</v>
      </c>
      <c r="AA65" s="254">
        <v>1</v>
      </c>
      <c r="AB65" s="262" t="s">
        <v>38</v>
      </c>
      <c r="AC65" s="263" t="s">
        <v>802</v>
      </c>
    </row>
    <row r="66" spans="1:29" s="252" customFormat="1" x14ac:dyDescent="0.25">
      <c r="A66" s="527" t="s">
        <v>293</v>
      </c>
      <c r="B66" s="254">
        <v>801040</v>
      </c>
      <c r="C66" s="375" t="s">
        <v>294</v>
      </c>
      <c r="D66" s="255" t="s">
        <v>295</v>
      </c>
      <c r="E66" s="323">
        <v>27.3</v>
      </c>
      <c r="F66" s="523">
        <f t="shared" si="1"/>
        <v>33.579000000000001</v>
      </c>
      <c r="G66" s="256" t="s">
        <v>189</v>
      </c>
      <c r="H66" s="257" t="s">
        <v>189</v>
      </c>
      <c r="I66" s="254" t="s">
        <v>32</v>
      </c>
      <c r="J66" s="254" t="s">
        <v>33</v>
      </c>
      <c r="K66" s="254">
        <v>84039090</v>
      </c>
      <c r="L66" s="254" t="s">
        <v>34</v>
      </c>
      <c r="M66" s="258"/>
      <c r="N66" s="255"/>
      <c r="O66" s="255"/>
      <c r="P66" s="255"/>
      <c r="Q66" s="254">
        <f t="shared" si="0"/>
        <v>0.11499999999999999</v>
      </c>
      <c r="R66" s="259">
        <v>0.1</v>
      </c>
      <c r="S66" s="255"/>
      <c r="T66" s="255"/>
      <c r="U66" s="260"/>
      <c r="V66" s="254">
        <f t="shared" si="2"/>
        <v>801040</v>
      </c>
      <c r="W66" s="262" t="s">
        <v>190</v>
      </c>
      <c r="X66" s="261">
        <v>45658</v>
      </c>
      <c r="Y66" s="261" t="s">
        <v>581</v>
      </c>
      <c r="Z66" s="253">
        <v>1</v>
      </c>
      <c r="AA66" s="254">
        <v>1</v>
      </c>
      <c r="AB66" s="262" t="s">
        <v>38</v>
      </c>
      <c r="AC66" s="263" t="s">
        <v>802</v>
      </c>
    </row>
    <row r="67" spans="1:29" s="252" customFormat="1" x14ac:dyDescent="0.25">
      <c r="A67" s="527" t="s">
        <v>296</v>
      </c>
      <c r="B67" s="254">
        <v>801041</v>
      </c>
      <c r="C67" s="375" t="s">
        <v>297</v>
      </c>
      <c r="D67" s="255" t="s">
        <v>298</v>
      </c>
      <c r="E67" s="323">
        <v>24.59</v>
      </c>
      <c r="F67" s="523">
        <f t="shared" si="1"/>
        <v>30.245699999999999</v>
      </c>
      <c r="G67" s="256" t="s">
        <v>189</v>
      </c>
      <c r="H67" s="257" t="s">
        <v>189</v>
      </c>
      <c r="I67" s="254" t="s">
        <v>32</v>
      </c>
      <c r="J67" s="254" t="s">
        <v>33</v>
      </c>
      <c r="K67" s="254">
        <v>84039090</v>
      </c>
      <c r="L67" s="254" t="s">
        <v>34</v>
      </c>
      <c r="M67" s="258"/>
      <c r="N67" s="255"/>
      <c r="O67" s="255"/>
      <c r="P67" s="255"/>
      <c r="Q67" s="254">
        <f t="shared" si="0"/>
        <v>0.11499999999999999</v>
      </c>
      <c r="R67" s="259">
        <v>0.1</v>
      </c>
      <c r="S67" s="255"/>
      <c r="T67" s="255"/>
      <c r="U67" s="260"/>
      <c r="V67" s="254">
        <f t="shared" si="2"/>
        <v>801041</v>
      </c>
      <c r="W67" s="262" t="s">
        <v>190</v>
      </c>
      <c r="X67" s="261">
        <v>45658</v>
      </c>
      <c r="Y67" s="261" t="s">
        <v>581</v>
      </c>
      <c r="Z67" s="253">
        <v>1</v>
      </c>
      <c r="AA67" s="254">
        <v>1</v>
      </c>
      <c r="AB67" s="262" t="s">
        <v>38</v>
      </c>
      <c r="AC67" s="263" t="s">
        <v>802</v>
      </c>
    </row>
    <row r="68" spans="1:29" s="252" customFormat="1" x14ac:dyDescent="0.25">
      <c r="A68" s="253" t="s">
        <v>299</v>
      </c>
      <c r="B68" s="254">
        <v>801042</v>
      </c>
      <c r="C68" s="375" t="s">
        <v>300</v>
      </c>
      <c r="D68" s="255" t="s">
        <v>301</v>
      </c>
      <c r="E68" s="323">
        <v>1.5682978723404257</v>
      </c>
      <c r="F68" s="523">
        <f t="shared" si="1"/>
        <v>1.9290063829787236</v>
      </c>
      <c r="G68" s="256" t="s">
        <v>189</v>
      </c>
      <c r="H68" s="257" t="s">
        <v>189</v>
      </c>
      <c r="I68" s="254" t="s">
        <v>32</v>
      </c>
      <c r="J68" s="254" t="s">
        <v>33</v>
      </c>
      <c r="K68" s="254">
        <v>84039090</v>
      </c>
      <c r="L68" s="254" t="s">
        <v>34</v>
      </c>
      <c r="M68" s="258"/>
      <c r="N68" s="255"/>
      <c r="O68" s="255"/>
      <c r="P68" s="255"/>
      <c r="Q68" s="254">
        <f t="shared" si="0"/>
        <v>2.3E-2</v>
      </c>
      <c r="R68" s="259">
        <v>0.02</v>
      </c>
      <c r="S68" s="255"/>
      <c r="T68" s="255"/>
      <c r="U68" s="260"/>
      <c r="V68" s="254">
        <f t="shared" si="2"/>
        <v>801042</v>
      </c>
      <c r="W68" s="262" t="s">
        <v>190</v>
      </c>
      <c r="X68" s="261">
        <v>45658</v>
      </c>
      <c r="Y68" s="261" t="s">
        <v>581</v>
      </c>
      <c r="Z68" s="253">
        <v>1</v>
      </c>
      <c r="AA68" s="254">
        <v>1</v>
      </c>
      <c r="AB68" s="262" t="s">
        <v>38</v>
      </c>
      <c r="AC68" s="263" t="s">
        <v>802</v>
      </c>
    </row>
    <row r="69" spans="1:29" s="252" customFormat="1" x14ac:dyDescent="0.25">
      <c r="A69" s="527" t="s">
        <v>302</v>
      </c>
      <c r="B69" s="254">
        <v>801043</v>
      </c>
      <c r="C69" s="375" t="s">
        <v>303</v>
      </c>
      <c r="D69" s="255" t="s">
        <v>304</v>
      </c>
      <c r="E69" s="323">
        <v>13.48</v>
      </c>
      <c r="F69" s="523">
        <f t="shared" ref="F69:F132" si="3">E69*1.23</f>
        <v>16.580400000000001</v>
      </c>
      <c r="G69" s="256" t="s">
        <v>189</v>
      </c>
      <c r="H69" s="257" t="s">
        <v>189</v>
      </c>
      <c r="I69" s="254" t="s">
        <v>32</v>
      </c>
      <c r="J69" s="254" t="s">
        <v>33</v>
      </c>
      <c r="K69" s="254">
        <v>84039090</v>
      </c>
      <c r="L69" s="254" t="s">
        <v>34</v>
      </c>
      <c r="M69" s="258"/>
      <c r="N69" s="255"/>
      <c r="O69" s="255"/>
      <c r="P69" s="255"/>
      <c r="Q69" s="254">
        <f t="shared" si="0"/>
        <v>6.8999999999999992E-2</v>
      </c>
      <c r="R69" s="259">
        <v>0.06</v>
      </c>
      <c r="S69" s="255"/>
      <c r="T69" s="255"/>
      <c r="U69" s="260"/>
      <c r="V69" s="254">
        <f t="shared" ref="V69:V132" si="4">B69</f>
        <v>801043</v>
      </c>
      <c r="W69" s="262" t="s">
        <v>190</v>
      </c>
      <c r="X69" s="261">
        <v>45658</v>
      </c>
      <c r="Y69" s="261" t="s">
        <v>581</v>
      </c>
      <c r="Z69" s="253">
        <v>1</v>
      </c>
      <c r="AA69" s="254">
        <v>1</v>
      </c>
      <c r="AB69" s="262" t="s">
        <v>38</v>
      </c>
      <c r="AC69" s="263" t="s">
        <v>802</v>
      </c>
    </row>
    <row r="70" spans="1:29" s="252" customFormat="1" x14ac:dyDescent="0.25">
      <c r="A70" s="527" t="s">
        <v>305</v>
      </c>
      <c r="B70" s="254">
        <v>801044</v>
      </c>
      <c r="C70" s="375" t="s">
        <v>306</v>
      </c>
      <c r="D70" s="255" t="s">
        <v>307</v>
      </c>
      <c r="E70" s="323">
        <v>34.47</v>
      </c>
      <c r="F70" s="523">
        <f t="shared" si="3"/>
        <v>42.398099999999999</v>
      </c>
      <c r="G70" s="256" t="s">
        <v>189</v>
      </c>
      <c r="H70" s="257" t="s">
        <v>189</v>
      </c>
      <c r="I70" s="254" t="s">
        <v>32</v>
      </c>
      <c r="J70" s="254" t="s">
        <v>33</v>
      </c>
      <c r="K70" s="254">
        <v>84039090</v>
      </c>
      <c r="L70" s="254" t="s">
        <v>34</v>
      </c>
      <c r="M70" s="258"/>
      <c r="N70" s="255"/>
      <c r="O70" s="255"/>
      <c r="P70" s="255"/>
      <c r="Q70" s="254">
        <f t="shared" si="0"/>
        <v>0.11499999999999999</v>
      </c>
      <c r="R70" s="259">
        <v>0.1</v>
      </c>
      <c r="S70" s="255"/>
      <c r="T70" s="255"/>
      <c r="U70" s="260"/>
      <c r="V70" s="254">
        <f t="shared" si="4"/>
        <v>801044</v>
      </c>
      <c r="W70" s="262" t="s">
        <v>190</v>
      </c>
      <c r="X70" s="261">
        <v>45658</v>
      </c>
      <c r="Y70" s="261" t="s">
        <v>581</v>
      </c>
      <c r="Z70" s="253">
        <v>1</v>
      </c>
      <c r="AA70" s="254">
        <v>1</v>
      </c>
      <c r="AB70" s="262" t="s">
        <v>38</v>
      </c>
      <c r="AC70" s="263" t="s">
        <v>802</v>
      </c>
    </row>
    <row r="71" spans="1:29" s="252" customFormat="1" x14ac:dyDescent="0.25">
      <c r="A71" s="527" t="s">
        <v>310</v>
      </c>
      <c r="B71" s="254">
        <v>801046</v>
      </c>
      <c r="C71" s="375" t="s">
        <v>311</v>
      </c>
      <c r="D71" s="255" t="s">
        <v>312</v>
      </c>
      <c r="E71" s="323">
        <v>29.06</v>
      </c>
      <c r="F71" s="523">
        <f t="shared" si="3"/>
        <v>35.7438</v>
      </c>
      <c r="G71" s="256" t="s">
        <v>189</v>
      </c>
      <c r="H71" s="257" t="s">
        <v>189</v>
      </c>
      <c r="I71" s="254" t="s">
        <v>32</v>
      </c>
      <c r="J71" s="254" t="s">
        <v>33</v>
      </c>
      <c r="K71" s="254">
        <v>84039090</v>
      </c>
      <c r="L71" s="254" t="s">
        <v>34</v>
      </c>
      <c r="M71" s="258"/>
      <c r="N71" s="255"/>
      <c r="O71" s="255"/>
      <c r="P71" s="255"/>
      <c r="Q71" s="254">
        <f t="shared" si="0"/>
        <v>0.13799999999999998</v>
      </c>
      <c r="R71" s="259">
        <v>0.12</v>
      </c>
      <c r="S71" s="255"/>
      <c r="T71" s="255"/>
      <c r="U71" s="260"/>
      <c r="V71" s="254">
        <f t="shared" si="4"/>
        <v>801046</v>
      </c>
      <c r="W71" s="262" t="s">
        <v>190</v>
      </c>
      <c r="X71" s="261">
        <v>45658</v>
      </c>
      <c r="Y71" s="261" t="s">
        <v>581</v>
      </c>
      <c r="Z71" s="253">
        <v>1</v>
      </c>
      <c r="AA71" s="254">
        <v>1</v>
      </c>
      <c r="AB71" s="262" t="s">
        <v>38</v>
      </c>
      <c r="AC71" s="263" t="s">
        <v>802</v>
      </c>
    </row>
    <row r="72" spans="1:29" s="252" customFormat="1" x14ac:dyDescent="0.25">
      <c r="A72" s="253" t="s">
        <v>901</v>
      </c>
      <c r="B72" s="254" t="s">
        <v>902</v>
      </c>
      <c r="C72" s="375"/>
      <c r="D72" s="255" t="s">
        <v>903</v>
      </c>
      <c r="E72" s="323">
        <v>27.287234042553195</v>
      </c>
      <c r="F72" s="523">
        <f t="shared" si="3"/>
        <v>33.563297872340428</v>
      </c>
      <c r="G72" s="256" t="s">
        <v>189</v>
      </c>
      <c r="H72" s="257" t="s">
        <v>189</v>
      </c>
      <c r="I72" s="254" t="s">
        <v>32</v>
      </c>
      <c r="J72" s="254" t="s">
        <v>33</v>
      </c>
      <c r="K72" s="254">
        <v>84039090</v>
      </c>
      <c r="L72" s="254" t="s">
        <v>34</v>
      </c>
      <c r="M72" s="258"/>
      <c r="N72" s="255"/>
      <c r="O72" s="255"/>
      <c r="P72" s="255"/>
      <c r="Q72" s="254"/>
      <c r="R72" s="259"/>
      <c r="S72" s="255"/>
      <c r="T72" s="255"/>
      <c r="U72" s="260"/>
      <c r="V72" s="254" t="str">
        <f t="shared" si="4"/>
        <v>801212</v>
      </c>
      <c r="W72" s="262" t="s">
        <v>190</v>
      </c>
      <c r="X72" s="261">
        <v>45658</v>
      </c>
      <c r="Y72" s="261" t="s">
        <v>581</v>
      </c>
      <c r="Z72" s="253">
        <v>1</v>
      </c>
      <c r="AA72" s="254">
        <v>1</v>
      </c>
      <c r="AB72" s="262" t="s">
        <v>38</v>
      </c>
      <c r="AC72" s="263" t="s">
        <v>802</v>
      </c>
    </row>
    <row r="73" spans="1:29" s="252" customFormat="1" x14ac:dyDescent="0.25">
      <c r="A73" s="527" t="s">
        <v>313</v>
      </c>
      <c r="B73" s="254">
        <v>801047</v>
      </c>
      <c r="C73" s="375" t="s">
        <v>314</v>
      </c>
      <c r="D73" s="255" t="s">
        <v>315</v>
      </c>
      <c r="E73" s="323">
        <v>26.16</v>
      </c>
      <c r="F73" s="523">
        <f t="shared" si="3"/>
        <v>32.1768</v>
      </c>
      <c r="G73" s="256" t="s">
        <v>189</v>
      </c>
      <c r="H73" s="257" t="s">
        <v>189</v>
      </c>
      <c r="I73" s="254" t="s">
        <v>32</v>
      </c>
      <c r="J73" s="254" t="s">
        <v>33</v>
      </c>
      <c r="K73" s="254">
        <v>84039090</v>
      </c>
      <c r="L73" s="254" t="s">
        <v>34</v>
      </c>
      <c r="M73" s="258"/>
      <c r="N73" s="255"/>
      <c r="O73" s="255"/>
      <c r="P73" s="255"/>
      <c r="Q73" s="254">
        <f t="shared" si="0"/>
        <v>0.13799999999999998</v>
      </c>
      <c r="R73" s="259">
        <v>0.12</v>
      </c>
      <c r="S73" s="255"/>
      <c r="T73" s="255"/>
      <c r="U73" s="260"/>
      <c r="V73" s="254">
        <f t="shared" si="4"/>
        <v>801047</v>
      </c>
      <c r="W73" s="262" t="s">
        <v>190</v>
      </c>
      <c r="X73" s="261">
        <v>45658</v>
      </c>
      <c r="Y73" s="261" t="s">
        <v>581</v>
      </c>
      <c r="Z73" s="253">
        <v>1</v>
      </c>
      <c r="AA73" s="254">
        <v>1</v>
      </c>
      <c r="AB73" s="262" t="s">
        <v>38</v>
      </c>
      <c r="AC73" s="263" t="s">
        <v>802</v>
      </c>
    </row>
    <row r="74" spans="1:29" s="252" customFormat="1" x14ac:dyDescent="0.25">
      <c r="A74" s="253" t="s">
        <v>316</v>
      </c>
      <c r="B74" s="254">
        <v>801048</v>
      </c>
      <c r="C74" s="375" t="s">
        <v>317</v>
      </c>
      <c r="D74" s="255" t="s">
        <v>315</v>
      </c>
      <c r="E74" s="323">
        <v>17.567234042553196</v>
      </c>
      <c r="F74" s="523">
        <f t="shared" si="3"/>
        <v>21.607697872340431</v>
      </c>
      <c r="G74" s="256" t="s">
        <v>189</v>
      </c>
      <c r="H74" s="257" t="s">
        <v>189</v>
      </c>
      <c r="I74" s="254" t="s">
        <v>32</v>
      </c>
      <c r="J74" s="254" t="s">
        <v>33</v>
      </c>
      <c r="K74" s="254">
        <v>84039090</v>
      </c>
      <c r="L74" s="254" t="s">
        <v>34</v>
      </c>
      <c r="M74" s="258"/>
      <c r="N74" s="255"/>
      <c r="O74" s="255"/>
      <c r="P74" s="255"/>
      <c r="Q74" s="254">
        <f t="shared" si="0"/>
        <v>0.13799999999999998</v>
      </c>
      <c r="R74" s="259">
        <v>0.12</v>
      </c>
      <c r="S74" s="255"/>
      <c r="T74" s="255"/>
      <c r="U74" s="260"/>
      <c r="V74" s="254">
        <f t="shared" si="4"/>
        <v>801048</v>
      </c>
      <c r="W74" s="262" t="s">
        <v>190</v>
      </c>
      <c r="X74" s="261">
        <v>45658</v>
      </c>
      <c r="Y74" s="261" t="s">
        <v>581</v>
      </c>
      <c r="Z74" s="253">
        <v>1</v>
      </c>
      <c r="AA74" s="254">
        <v>1</v>
      </c>
      <c r="AB74" s="262" t="s">
        <v>38</v>
      </c>
      <c r="AC74" s="263" t="s">
        <v>802</v>
      </c>
    </row>
    <row r="75" spans="1:29" s="252" customFormat="1" x14ac:dyDescent="0.25">
      <c r="A75" s="527" t="s">
        <v>318</v>
      </c>
      <c r="B75" s="254">
        <v>801049</v>
      </c>
      <c r="C75" s="375" t="s">
        <v>319</v>
      </c>
      <c r="D75" s="255" t="s">
        <v>320</v>
      </c>
      <c r="E75" s="323">
        <v>7.59</v>
      </c>
      <c r="F75" s="523">
        <f t="shared" si="3"/>
        <v>9.3356999999999992</v>
      </c>
      <c r="G75" s="256" t="s">
        <v>189</v>
      </c>
      <c r="H75" s="257" t="s">
        <v>189</v>
      </c>
      <c r="I75" s="254" t="s">
        <v>32</v>
      </c>
      <c r="J75" s="254" t="s">
        <v>33</v>
      </c>
      <c r="K75" s="254">
        <v>84039090</v>
      </c>
      <c r="L75" s="254" t="s">
        <v>34</v>
      </c>
      <c r="M75" s="258"/>
      <c r="N75" s="255"/>
      <c r="O75" s="255"/>
      <c r="P75" s="255"/>
      <c r="Q75" s="254">
        <f t="shared" si="0"/>
        <v>4.5999999999999999E-2</v>
      </c>
      <c r="R75" s="259">
        <v>0.04</v>
      </c>
      <c r="S75" s="255"/>
      <c r="T75" s="255"/>
      <c r="U75" s="260"/>
      <c r="V75" s="254">
        <f t="shared" si="4"/>
        <v>801049</v>
      </c>
      <c r="W75" s="262" t="s">
        <v>190</v>
      </c>
      <c r="X75" s="261">
        <v>45658</v>
      </c>
      <c r="Y75" s="261" t="s">
        <v>581</v>
      </c>
      <c r="Z75" s="253">
        <v>1</v>
      </c>
      <c r="AA75" s="254">
        <v>1</v>
      </c>
      <c r="AB75" s="262" t="s">
        <v>38</v>
      </c>
      <c r="AC75" s="263" t="s">
        <v>802</v>
      </c>
    </row>
    <row r="76" spans="1:29" s="252" customFormat="1" x14ac:dyDescent="0.25">
      <c r="A76" s="253" t="s">
        <v>321</v>
      </c>
      <c r="B76" s="254">
        <v>801050</v>
      </c>
      <c r="C76" s="375" t="s">
        <v>322</v>
      </c>
      <c r="D76" s="255" t="s">
        <v>323</v>
      </c>
      <c r="E76" s="323">
        <v>37.340425531914896</v>
      </c>
      <c r="F76" s="523">
        <f t="shared" si="3"/>
        <v>45.928723404255322</v>
      </c>
      <c r="G76" s="256" t="s">
        <v>189</v>
      </c>
      <c r="H76" s="257" t="s">
        <v>189</v>
      </c>
      <c r="I76" s="254" t="s">
        <v>32</v>
      </c>
      <c r="J76" s="254" t="s">
        <v>33</v>
      </c>
      <c r="K76" s="254">
        <v>84039090</v>
      </c>
      <c r="L76" s="254" t="s">
        <v>34</v>
      </c>
      <c r="M76" s="258"/>
      <c r="N76" s="255"/>
      <c r="O76" s="255"/>
      <c r="P76" s="255"/>
      <c r="Q76" s="254">
        <f t="shared" si="0"/>
        <v>0.11499999999999999</v>
      </c>
      <c r="R76" s="259">
        <v>0.1</v>
      </c>
      <c r="S76" s="255"/>
      <c r="T76" s="255"/>
      <c r="U76" s="260"/>
      <c r="V76" s="254">
        <f t="shared" si="4"/>
        <v>801050</v>
      </c>
      <c r="W76" s="262" t="s">
        <v>190</v>
      </c>
      <c r="X76" s="261">
        <v>45658</v>
      </c>
      <c r="Y76" s="261" t="s">
        <v>581</v>
      </c>
      <c r="Z76" s="253">
        <v>1</v>
      </c>
      <c r="AA76" s="254">
        <v>1</v>
      </c>
      <c r="AB76" s="262" t="s">
        <v>38</v>
      </c>
      <c r="AC76" s="263" t="s">
        <v>802</v>
      </c>
    </row>
    <row r="77" spans="1:29" s="252" customFormat="1" x14ac:dyDescent="0.25">
      <c r="A77" s="527" t="s">
        <v>324</v>
      </c>
      <c r="B77" s="254">
        <v>801051</v>
      </c>
      <c r="C77" s="375" t="s">
        <v>325</v>
      </c>
      <c r="D77" s="255" t="s">
        <v>320</v>
      </c>
      <c r="E77" s="323">
        <v>7.93</v>
      </c>
      <c r="F77" s="523">
        <f t="shared" si="3"/>
        <v>9.7538999999999998</v>
      </c>
      <c r="G77" s="256" t="s">
        <v>189</v>
      </c>
      <c r="H77" s="257" t="s">
        <v>189</v>
      </c>
      <c r="I77" s="254" t="s">
        <v>32</v>
      </c>
      <c r="J77" s="254" t="s">
        <v>33</v>
      </c>
      <c r="K77" s="254">
        <v>84039090</v>
      </c>
      <c r="L77" s="254" t="s">
        <v>34</v>
      </c>
      <c r="M77" s="258"/>
      <c r="N77" s="255"/>
      <c r="O77" s="255"/>
      <c r="P77" s="255"/>
      <c r="Q77" s="254">
        <f t="shared" si="0"/>
        <v>4.5999999999999999E-2</v>
      </c>
      <c r="R77" s="259">
        <v>0.04</v>
      </c>
      <c r="S77" s="255"/>
      <c r="T77" s="255"/>
      <c r="U77" s="260"/>
      <c r="V77" s="254">
        <f t="shared" si="4"/>
        <v>801051</v>
      </c>
      <c r="W77" s="262" t="s">
        <v>190</v>
      </c>
      <c r="X77" s="261">
        <v>45658</v>
      </c>
      <c r="Y77" s="261" t="s">
        <v>581</v>
      </c>
      <c r="Z77" s="253">
        <v>1</v>
      </c>
      <c r="AA77" s="254">
        <v>1</v>
      </c>
      <c r="AB77" s="262" t="s">
        <v>38</v>
      </c>
      <c r="AC77" s="263" t="s">
        <v>802</v>
      </c>
    </row>
    <row r="78" spans="1:29" s="252" customFormat="1" x14ac:dyDescent="0.25">
      <c r="A78" s="253" t="s">
        <v>326</v>
      </c>
      <c r="B78" s="254">
        <v>801052</v>
      </c>
      <c r="C78" s="375" t="s">
        <v>327</v>
      </c>
      <c r="D78" s="255" t="s">
        <v>328</v>
      </c>
      <c r="E78" s="323">
        <v>15.28085106382979</v>
      </c>
      <c r="F78" s="523">
        <f t="shared" si="3"/>
        <v>18.79544680851064</v>
      </c>
      <c r="G78" s="256" t="s">
        <v>189</v>
      </c>
      <c r="H78" s="257" t="s">
        <v>189</v>
      </c>
      <c r="I78" s="254" t="s">
        <v>32</v>
      </c>
      <c r="J78" s="254" t="s">
        <v>33</v>
      </c>
      <c r="K78" s="254">
        <v>84039090</v>
      </c>
      <c r="L78" s="254" t="s">
        <v>34</v>
      </c>
      <c r="M78" s="258"/>
      <c r="N78" s="255"/>
      <c r="O78" s="255"/>
      <c r="P78" s="255"/>
      <c r="Q78" s="254">
        <f t="shared" ref="Q78:Q151" si="5">R78*1.15</f>
        <v>6.8999999999999992E-2</v>
      </c>
      <c r="R78" s="259">
        <v>0.06</v>
      </c>
      <c r="S78" s="255"/>
      <c r="T78" s="255"/>
      <c r="U78" s="260"/>
      <c r="V78" s="254">
        <f t="shared" si="4"/>
        <v>801052</v>
      </c>
      <c r="W78" s="262" t="s">
        <v>190</v>
      </c>
      <c r="X78" s="261">
        <v>45658</v>
      </c>
      <c r="Y78" s="261" t="s">
        <v>581</v>
      </c>
      <c r="Z78" s="253">
        <v>1</v>
      </c>
      <c r="AA78" s="254">
        <v>1</v>
      </c>
      <c r="AB78" s="262" t="s">
        <v>38</v>
      </c>
      <c r="AC78" s="263" t="s">
        <v>802</v>
      </c>
    </row>
    <row r="79" spans="1:29" s="252" customFormat="1" x14ac:dyDescent="0.25">
      <c r="A79" s="253" t="s">
        <v>904</v>
      </c>
      <c r="B79" s="254" t="s">
        <v>905</v>
      </c>
      <c r="C79" s="375" t="s">
        <v>906</v>
      </c>
      <c r="D79" s="255" t="s">
        <v>907</v>
      </c>
      <c r="E79" s="323">
        <v>500.13191489361708</v>
      </c>
      <c r="F79" s="523">
        <f t="shared" si="3"/>
        <v>615.16225531914904</v>
      </c>
      <c r="G79" s="256" t="s">
        <v>189</v>
      </c>
      <c r="H79" s="257" t="s">
        <v>189</v>
      </c>
      <c r="I79" s="254" t="s">
        <v>32</v>
      </c>
      <c r="J79" s="254" t="s">
        <v>33</v>
      </c>
      <c r="K79" s="254">
        <v>84039090</v>
      </c>
      <c r="L79" s="254" t="s">
        <v>34</v>
      </c>
      <c r="M79" s="258"/>
      <c r="N79" s="255"/>
      <c r="O79" s="255"/>
      <c r="P79" s="255"/>
      <c r="Q79" s="254"/>
      <c r="R79" s="259"/>
      <c r="S79" s="255"/>
      <c r="T79" s="255"/>
      <c r="U79" s="260"/>
      <c r="V79" s="254" t="str">
        <f t="shared" si="4"/>
        <v>801214</v>
      </c>
      <c r="W79" s="262" t="s">
        <v>190</v>
      </c>
      <c r="X79" s="261">
        <v>45658</v>
      </c>
      <c r="Y79" s="261" t="s">
        <v>581</v>
      </c>
      <c r="Z79" s="253">
        <v>1</v>
      </c>
      <c r="AA79" s="254">
        <v>1</v>
      </c>
      <c r="AB79" s="262" t="s">
        <v>38</v>
      </c>
      <c r="AC79" s="263" t="s">
        <v>802</v>
      </c>
    </row>
    <row r="80" spans="1:29" s="252" customFormat="1" x14ac:dyDescent="0.25">
      <c r="A80" s="253" t="s">
        <v>329</v>
      </c>
      <c r="B80" s="254">
        <v>801053</v>
      </c>
      <c r="C80" s="375" t="s">
        <v>330</v>
      </c>
      <c r="D80" s="255" t="s">
        <v>331</v>
      </c>
      <c r="E80" s="323">
        <v>200.11595744680855</v>
      </c>
      <c r="F80" s="523">
        <f t="shared" si="3"/>
        <v>246.14262765957452</v>
      </c>
      <c r="G80" s="267" t="s">
        <v>217</v>
      </c>
      <c r="H80" s="268">
        <v>0.32</v>
      </c>
      <c r="I80" s="254" t="s">
        <v>32</v>
      </c>
      <c r="J80" s="254" t="s">
        <v>33</v>
      </c>
      <c r="K80" s="254">
        <v>84039090</v>
      </c>
      <c r="L80" s="254" t="s">
        <v>34</v>
      </c>
      <c r="M80" s="258"/>
      <c r="N80" s="255"/>
      <c r="O80" s="255"/>
      <c r="P80" s="255"/>
      <c r="Q80" s="254">
        <f t="shared" si="5"/>
        <v>3.036</v>
      </c>
      <c r="R80" s="259">
        <v>2.64</v>
      </c>
      <c r="S80" s="255"/>
      <c r="T80" s="255"/>
      <c r="U80" s="260"/>
      <c r="V80" s="254">
        <f t="shared" si="4"/>
        <v>801053</v>
      </c>
      <c r="W80" s="262" t="s">
        <v>190</v>
      </c>
      <c r="X80" s="261">
        <v>45658</v>
      </c>
      <c r="Y80" s="261" t="s">
        <v>581</v>
      </c>
      <c r="Z80" s="253">
        <v>1</v>
      </c>
      <c r="AA80" s="254">
        <v>1</v>
      </c>
      <c r="AB80" s="262" t="s">
        <v>38</v>
      </c>
      <c r="AC80" s="263" t="s">
        <v>802</v>
      </c>
    </row>
    <row r="81" spans="1:29" s="252" customFormat="1" x14ac:dyDescent="0.25">
      <c r="A81" s="253" t="s">
        <v>679</v>
      </c>
      <c r="B81" s="254" t="s">
        <v>680</v>
      </c>
      <c r="C81" s="375" t="s">
        <v>681</v>
      </c>
      <c r="D81" s="255" t="s">
        <v>736</v>
      </c>
      <c r="E81" s="323">
        <v>219.10787234042556</v>
      </c>
      <c r="F81" s="523">
        <f t="shared" si="3"/>
        <v>269.50268297872344</v>
      </c>
      <c r="G81" s="256" t="s">
        <v>189</v>
      </c>
      <c r="H81" s="257" t="s">
        <v>189</v>
      </c>
      <c r="I81" s="254" t="s">
        <v>32</v>
      </c>
      <c r="J81" s="254" t="s">
        <v>33</v>
      </c>
      <c r="K81" s="254">
        <v>84039090</v>
      </c>
      <c r="L81" s="254" t="s">
        <v>34</v>
      </c>
      <c r="M81" s="258"/>
      <c r="N81" s="255"/>
      <c r="O81" s="255"/>
      <c r="P81" s="255"/>
      <c r="Q81" s="254">
        <f t="shared" si="5"/>
        <v>4.577</v>
      </c>
      <c r="R81" s="259">
        <v>3.98</v>
      </c>
      <c r="S81" s="255"/>
      <c r="T81" s="255"/>
      <c r="U81" s="260"/>
      <c r="V81" s="254" t="str">
        <f t="shared" si="4"/>
        <v>801159</v>
      </c>
      <c r="W81" s="262" t="s">
        <v>190</v>
      </c>
      <c r="X81" s="261">
        <v>45658</v>
      </c>
      <c r="Y81" s="261" t="s">
        <v>581</v>
      </c>
      <c r="Z81" s="253">
        <v>1</v>
      </c>
      <c r="AA81" s="254">
        <v>1</v>
      </c>
      <c r="AB81" s="262" t="s">
        <v>38</v>
      </c>
      <c r="AC81" s="263" t="s">
        <v>802</v>
      </c>
    </row>
    <row r="82" spans="1:29" s="252" customFormat="1" x14ac:dyDescent="0.25">
      <c r="A82" s="253" t="s">
        <v>682</v>
      </c>
      <c r="B82" s="254" t="s">
        <v>683</v>
      </c>
      <c r="C82" s="375" t="s">
        <v>684</v>
      </c>
      <c r="D82" s="255" t="s">
        <v>737</v>
      </c>
      <c r="E82" s="323">
        <v>220.81404255319151</v>
      </c>
      <c r="F82" s="523">
        <f t="shared" si="3"/>
        <v>271.60127234042557</v>
      </c>
      <c r="G82" s="256" t="s">
        <v>189</v>
      </c>
      <c r="H82" s="257" t="s">
        <v>189</v>
      </c>
      <c r="I82" s="254" t="s">
        <v>32</v>
      </c>
      <c r="J82" s="254" t="s">
        <v>33</v>
      </c>
      <c r="K82" s="254">
        <v>84039090</v>
      </c>
      <c r="L82" s="254" t="s">
        <v>34</v>
      </c>
      <c r="M82" s="258"/>
      <c r="N82" s="255"/>
      <c r="O82" s="255"/>
      <c r="P82" s="255"/>
      <c r="Q82" s="254">
        <f t="shared" si="5"/>
        <v>4.714999999999999</v>
      </c>
      <c r="R82" s="259">
        <v>4.0999999999999996</v>
      </c>
      <c r="S82" s="255"/>
      <c r="T82" s="255"/>
      <c r="U82" s="260"/>
      <c r="V82" s="254" t="str">
        <f t="shared" si="4"/>
        <v>801142</v>
      </c>
      <c r="W82" s="262" t="s">
        <v>190</v>
      </c>
      <c r="X82" s="261">
        <v>45658</v>
      </c>
      <c r="Y82" s="261" t="s">
        <v>581</v>
      </c>
      <c r="Z82" s="253">
        <v>1</v>
      </c>
      <c r="AA82" s="254">
        <v>1</v>
      </c>
      <c r="AB82" s="262" t="s">
        <v>38</v>
      </c>
      <c r="AC82" s="263" t="s">
        <v>802</v>
      </c>
    </row>
    <row r="83" spans="1:29" s="252" customFormat="1" x14ac:dyDescent="0.25">
      <c r="A83" s="253" t="s">
        <v>332</v>
      </c>
      <c r="B83" s="254">
        <v>801054</v>
      </c>
      <c r="C83" s="375" t="s">
        <v>333</v>
      </c>
      <c r="D83" s="255" t="s">
        <v>334</v>
      </c>
      <c r="E83" s="323">
        <v>234.63000000000002</v>
      </c>
      <c r="F83" s="523">
        <f t="shared" si="3"/>
        <v>288.59490000000005</v>
      </c>
      <c r="G83" s="267" t="s">
        <v>217</v>
      </c>
      <c r="H83" s="268">
        <v>0.32</v>
      </c>
      <c r="I83" s="254" t="s">
        <v>32</v>
      </c>
      <c r="J83" s="254" t="s">
        <v>33</v>
      </c>
      <c r="K83" s="254">
        <v>84039090</v>
      </c>
      <c r="L83" s="254" t="s">
        <v>34</v>
      </c>
      <c r="M83" s="258"/>
      <c r="N83" s="255"/>
      <c r="O83" s="255"/>
      <c r="P83" s="255"/>
      <c r="Q83" s="254">
        <f t="shared" si="5"/>
        <v>3.7719999999999994</v>
      </c>
      <c r="R83" s="259">
        <v>3.28</v>
      </c>
      <c r="S83" s="255"/>
      <c r="T83" s="255"/>
      <c r="U83" s="260"/>
      <c r="V83" s="254">
        <f t="shared" si="4"/>
        <v>801054</v>
      </c>
      <c r="W83" s="262" t="s">
        <v>190</v>
      </c>
      <c r="X83" s="261">
        <v>45658</v>
      </c>
      <c r="Y83" s="261" t="s">
        <v>581</v>
      </c>
      <c r="Z83" s="253">
        <v>1</v>
      </c>
      <c r="AA83" s="254">
        <v>1</v>
      </c>
      <c r="AB83" s="262" t="s">
        <v>38</v>
      </c>
      <c r="AC83" s="263" t="s">
        <v>802</v>
      </c>
    </row>
    <row r="84" spans="1:29" s="252" customFormat="1" x14ac:dyDescent="0.25">
      <c r="A84" s="253" t="s">
        <v>908</v>
      </c>
      <c r="B84" s="254" t="s">
        <v>909</v>
      </c>
      <c r="C84" s="375" t="s">
        <v>910</v>
      </c>
      <c r="D84" s="255" t="s">
        <v>911</v>
      </c>
      <c r="E84" s="323">
        <v>332.62276595744686</v>
      </c>
      <c r="F84" s="523">
        <f t="shared" si="3"/>
        <v>409.1260021276596</v>
      </c>
      <c r="G84" s="256" t="s">
        <v>189</v>
      </c>
      <c r="H84" s="257" t="s">
        <v>189</v>
      </c>
      <c r="I84" s="254" t="s">
        <v>32</v>
      </c>
      <c r="J84" s="254" t="s">
        <v>33</v>
      </c>
      <c r="K84" s="254">
        <v>84039090</v>
      </c>
      <c r="L84" s="254" t="s">
        <v>34</v>
      </c>
      <c r="M84" s="258"/>
      <c r="N84" s="255"/>
      <c r="O84" s="255"/>
      <c r="P84" s="255"/>
      <c r="Q84" s="254"/>
      <c r="R84" s="259"/>
      <c r="S84" s="255"/>
      <c r="T84" s="255"/>
      <c r="U84" s="260"/>
      <c r="V84" s="254" t="str">
        <f t="shared" si="4"/>
        <v>801243</v>
      </c>
      <c r="W84" s="262" t="s">
        <v>190</v>
      </c>
      <c r="X84" s="261">
        <v>45658</v>
      </c>
      <c r="Y84" s="261" t="s">
        <v>581</v>
      </c>
      <c r="Z84" s="253">
        <v>1</v>
      </c>
      <c r="AA84" s="254">
        <v>1</v>
      </c>
      <c r="AB84" s="262" t="s">
        <v>38</v>
      </c>
      <c r="AC84" s="263" t="s">
        <v>802</v>
      </c>
    </row>
    <row r="85" spans="1:29" s="252" customFormat="1" x14ac:dyDescent="0.25">
      <c r="A85" s="253" t="s">
        <v>335</v>
      </c>
      <c r="B85" s="254">
        <v>801056</v>
      </c>
      <c r="C85" s="375" t="s">
        <v>336</v>
      </c>
      <c r="D85" s="255" t="s">
        <v>337</v>
      </c>
      <c r="E85" s="323">
        <v>18.991914893617022</v>
      </c>
      <c r="F85" s="523">
        <f t="shared" si="3"/>
        <v>23.360055319148938</v>
      </c>
      <c r="G85" s="256" t="s">
        <v>189</v>
      </c>
      <c r="H85" s="257" t="s">
        <v>189</v>
      </c>
      <c r="I85" s="254" t="s">
        <v>32</v>
      </c>
      <c r="J85" s="254" t="s">
        <v>33</v>
      </c>
      <c r="K85" s="254">
        <v>84039090</v>
      </c>
      <c r="L85" s="254" t="s">
        <v>34</v>
      </c>
      <c r="M85" s="258"/>
      <c r="N85" s="255"/>
      <c r="O85" s="255"/>
      <c r="P85" s="255"/>
      <c r="Q85" s="254">
        <f t="shared" si="5"/>
        <v>0.11499999999999999</v>
      </c>
      <c r="R85" s="259">
        <v>0.1</v>
      </c>
      <c r="S85" s="255"/>
      <c r="T85" s="255"/>
      <c r="U85" s="260"/>
      <c r="V85" s="254">
        <f t="shared" si="4"/>
        <v>801056</v>
      </c>
      <c r="W85" s="262" t="s">
        <v>190</v>
      </c>
      <c r="X85" s="261">
        <v>45658</v>
      </c>
      <c r="Y85" s="261" t="s">
        <v>581</v>
      </c>
      <c r="Z85" s="253">
        <v>1</v>
      </c>
      <c r="AA85" s="254">
        <v>1</v>
      </c>
      <c r="AB85" s="262" t="s">
        <v>38</v>
      </c>
      <c r="AC85" s="263" t="s">
        <v>802</v>
      </c>
    </row>
    <row r="86" spans="1:29" s="252" customFormat="1" x14ac:dyDescent="0.25">
      <c r="A86" s="253" t="s">
        <v>685</v>
      </c>
      <c r="B86" s="254">
        <v>801138</v>
      </c>
      <c r="C86" s="375">
        <v>3892037282</v>
      </c>
      <c r="D86" s="255" t="s">
        <v>738</v>
      </c>
      <c r="E86" s="323">
        <v>297.39638297872341</v>
      </c>
      <c r="F86" s="523">
        <f t="shared" si="3"/>
        <v>365.79755106382981</v>
      </c>
      <c r="G86" s="256" t="s">
        <v>189</v>
      </c>
      <c r="H86" s="257" t="s">
        <v>189</v>
      </c>
      <c r="I86" s="254" t="s">
        <v>32</v>
      </c>
      <c r="J86" s="254" t="s">
        <v>33</v>
      </c>
      <c r="K86" s="254">
        <v>84039090</v>
      </c>
      <c r="L86" s="254" t="s">
        <v>34</v>
      </c>
      <c r="M86" s="258"/>
      <c r="N86" s="255"/>
      <c r="O86" s="255"/>
      <c r="P86" s="255"/>
      <c r="Q86" s="254">
        <f t="shared" si="5"/>
        <v>3.7719999999999994</v>
      </c>
      <c r="R86" s="259">
        <v>3.28</v>
      </c>
      <c r="S86" s="255"/>
      <c r="T86" s="255"/>
      <c r="U86" s="260"/>
      <c r="V86" s="254">
        <f t="shared" si="4"/>
        <v>801138</v>
      </c>
      <c r="W86" s="262" t="s">
        <v>190</v>
      </c>
      <c r="X86" s="261">
        <v>45658</v>
      </c>
      <c r="Y86" s="261" t="s">
        <v>581</v>
      </c>
      <c r="Z86" s="253">
        <v>1</v>
      </c>
      <c r="AA86" s="254">
        <v>1</v>
      </c>
      <c r="AB86" s="262" t="s">
        <v>38</v>
      </c>
      <c r="AC86" s="263" t="s">
        <v>802</v>
      </c>
    </row>
    <row r="87" spans="1:29" s="252" customFormat="1" x14ac:dyDescent="0.25">
      <c r="A87" s="253" t="s">
        <v>338</v>
      </c>
      <c r="B87" s="254">
        <v>801057</v>
      </c>
      <c r="C87" s="375" t="s">
        <v>339</v>
      </c>
      <c r="D87" s="255" t="s">
        <v>340</v>
      </c>
      <c r="E87" s="323">
        <v>393.58531914893621</v>
      </c>
      <c r="F87" s="523">
        <f t="shared" si="3"/>
        <v>484.1099425531915</v>
      </c>
      <c r="G87" s="267" t="s">
        <v>217</v>
      </c>
      <c r="H87" s="268">
        <v>0.32</v>
      </c>
      <c r="I87" s="254" t="s">
        <v>32</v>
      </c>
      <c r="J87" s="254" t="s">
        <v>33</v>
      </c>
      <c r="K87" s="254">
        <v>84039090</v>
      </c>
      <c r="L87" s="254" t="s">
        <v>34</v>
      </c>
      <c r="M87" s="258"/>
      <c r="N87" s="255"/>
      <c r="O87" s="255"/>
      <c r="P87" s="255"/>
      <c r="Q87" s="254">
        <f t="shared" si="5"/>
        <v>6.6469999999999994</v>
      </c>
      <c r="R87" s="259">
        <v>5.78</v>
      </c>
      <c r="S87" s="255"/>
      <c r="T87" s="255"/>
      <c r="U87" s="260"/>
      <c r="V87" s="254">
        <f t="shared" si="4"/>
        <v>801057</v>
      </c>
      <c r="W87" s="262" t="s">
        <v>190</v>
      </c>
      <c r="X87" s="261">
        <v>45658</v>
      </c>
      <c r="Y87" s="261" t="s">
        <v>581</v>
      </c>
      <c r="Z87" s="253">
        <v>1</v>
      </c>
      <c r="AA87" s="254">
        <v>1</v>
      </c>
      <c r="AB87" s="262" t="s">
        <v>38</v>
      </c>
      <c r="AC87" s="263" t="s">
        <v>802</v>
      </c>
    </row>
    <row r="88" spans="1:29" s="252" customFormat="1" x14ac:dyDescent="0.25">
      <c r="A88" s="253" t="s">
        <v>341</v>
      </c>
      <c r="B88" s="254">
        <v>801058</v>
      </c>
      <c r="C88" s="375" t="s">
        <v>342</v>
      </c>
      <c r="D88" s="255" t="s">
        <v>343</v>
      </c>
      <c r="E88" s="323">
        <v>20.69808510638298</v>
      </c>
      <c r="F88" s="523">
        <f t="shared" si="3"/>
        <v>25.458644680851066</v>
      </c>
      <c r="G88" s="256" t="s">
        <v>189</v>
      </c>
      <c r="H88" s="257" t="s">
        <v>189</v>
      </c>
      <c r="I88" s="254" t="s">
        <v>32</v>
      </c>
      <c r="J88" s="254" t="s">
        <v>33</v>
      </c>
      <c r="K88" s="254">
        <v>84039090</v>
      </c>
      <c r="L88" s="254" t="s">
        <v>34</v>
      </c>
      <c r="M88" s="258"/>
      <c r="N88" s="255"/>
      <c r="O88" s="255"/>
      <c r="P88" s="255"/>
      <c r="Q88" s="254">
        <f t="shared" si="5"/>
        <v>0.20699999999999999</v>
      </c>
      <c r="R88" s="259">
        <v>0.18</v>
      </c>
      <c r="S88" s="255"/>
      <c r="T88" s="255"/>
      <c r="U88" s="260"/>
      <c r="V88" s="254">
        <f t="shared" si="4"/>
        <v>801058</v>
      </c>
      <c r="W88" s="262" t="s">
        <v>190</v>
      </c>
      <c r="X88" s="261">
        <v>45658</v>
      </c>
      <c r="Y88" s="261" t="s">
        <v>581</v>
      </c>
      <c r="Z88" s="253">
        <v>1</v>
      </c>
      <c r="AA88" s="254">
        <v>1</v>
      </c>
      <c r="AB88" s="262" t="s">
        <v>38</v>
      </c>
      <c r="AC88" s="263" t="s">
        <v>802</v>
      </c>
    </row>
    <row r="89" spans="1:29" s="252" customFormat="1" x14ac:dyDescent="0.25">
      <c r="A89" s="253" t="s">
        <v>912</v>
      </c>
      <c r="B89" s="254" t="s">
        <v>913</v>
      </c>
      <c r="C89" s="375" t="s">
        <v>914</v>
      </c>
      <c r="D89" s="255" t="s">
        <v>915</v>
      </c>
      <c r="E89" s="323">
        <v>297.39638297872341</v>
      </c>
      <c r="F89" s="523">
        <f t="shared" si="3"/>
        <v>365.79755106382981</v>
      </c>
      <c r="G89" s="256" t="s">
        <v>189</v>
      </c>
      <c r="H89" s="257" t="s">
        <v>189</v>
      </c>
      <c r="I89" s="254" t="s">
        <v>32</v>
      </c>
      <c r="J89" s="254" t="s">
        <v>33</v>
      </c>
      <c r="K89" s="254">
        <v>84039090</v>
      </c>
      <c r="L89" s="254" t="s">
        <v>34</v>
      </c>
      <c r="M89" s="258"/>
      <c r="N89" s="255"/>
      <c r="O89" s="255"/>
      <c r="P89" s="255"/>
      <c r="Q89" s="254"/>
      <c r="R89" s="259"/>
      <c r="S89" s="255"/>
      <c r="T89" s="255"/>
      <c r="U89" s="260"/>
      <c r="V89" s="254" t="str">
        <f t="shared" si="4"/>
        <v>801244</v>
      </c>
      <c r="W89" s="262" t="s">
        <v>190</v>
      </c>
      <c r="X89" s="261">
        <v>45658</v>
      </c>
      <c r="Y89" s="261" t="s">
        <v>581</v>
      </c>
      <c r="Z89" s="253">
        <v>1</v>
      </c>
      <c r="AA89" s="254">
        <v>1</v>
      </c>
      <c r="AB89" s="262" t="s">
        <v>38</v>
      </c>
      <c r="AC89" s="263" t="s">
        <v>802</v>
      </c>
    </row>
    <row r="90" spans="1:29" s="252" customFormat="1" x14ac:dyDescent="0.25">
      <c r="A90" s="253" t="s">
        <v>344</v>
      </c>
      <c r="B90" s="254">
        <v>801059</v>
      </c>
      <c r="C90" s="375" t="s">
        <v>345</v>
      </c>
      <c r="D90" s="255" t="s">
        <v>346</v>
      </c>
      <c r="E90" s="323">
        <v>93.626808510638313</v>
      </c>
      <c r="F90" s="523">
        <f t="shared" si="3"/>
        <v>115.16097446808513</v>
      </c>
      <c r="G90" s="256" t="s">
        <v>189</v>
      </c>
      <c r="H90" s="257" t="s">
        <v>189</v>
      </c>
      <c r="I90" s="254" t="s">
        <v>32</v>
      </c>
      <c r="J90" s="254" t="s">
        <v>33</v>
      </c>
      <c r="K90" s="254">
        <v>84039090</v>
      </c>
      <c r="L90" s="254" t="s">
        <v>34</v>
      </c>
      <c r="M90" s="258"/>
      <c r="N90" s="255"/>
      <c r="O90" s="255"/>
      <c r="P90" s="255"/>
      <c r="Q90" s="254">
        <f t="shared" si="5"/>
        <v>0.43699999999999994</v>
      </c>
      <c r="R90" s="259">
        <v>0.38</v>
      </c>
      <c r="S90" s="255"/>
      <c r="T90" s="255"/>
      <c r="U90" s="260"/>
      <c r="V90" s="254">
        <f t="shared" si="4"/>
        <v>801059</v>
      </c>
      <c r="W90" s="262" t="s">
        <v>190</v>
      </c>
      <c r="X90" s="261">
        <v>45658</v>
      </c>
      <c r="Y90" s="261" t="s">
        <v>581</v>
      </c>
      <c r="Z90" s="253">
        <v>1</v>
      </c>
      <c r="AA90" s="254">
        <v>1</v>
      </c>
      <c r="AB90" s="262" t="s">
        <v>38</v>
      </c>
      <c r="AC90" s="263" t="s">
        <v>802</v>
      </c>
    </row>
    <row r="91" spans="1:29" s="252" customFormat="1" x14ac:dyDescent="0.25">
      <c r="A91" s="253" t="s">
        <v>347</v>
      </c>
      <c r="B91" s="254">
        <v>801060</v>
      </c>
      <c r="C91" s="375">
        <v>1565466624</v>
      </c>
      <c r="D91" s="255" t="s">
        <v>348</v>
      </c>
      <c r="E91" s="323">
        <v>2.6138297872340428</v>
      </c>
      <c r="F91" s="523">
        <f t="shared" si="3"/>
        <v>3.2150106382978727</v>
      </c>
      <c r="G91" s="256" t="s">
        <v>189</v>
      </c>
      <c r="H91" s="257" t="s">
        <v>189</v>
      </c>
      <c r="I91" s="254" t="s">
        <v>32</v>
      </c>
      <c r="J91" s="254" t="s">
        <v>33</v>
      </c>
      <c r="K91" s="254">
        <v>84039090</v>
      </c>
      <c r="L91" s="254" t="s">
        <v>34</v>
      </c>
      <c r="M91" s="258"/>
      <c r="N91" s="255"/>
      <c r="O91" s="255"/>
      <c r="P91" s="255"/>
      <c r="Q91" s="254">
        <f t="shared" si="5"/>
        <v>2.3E-2</v>
      </c>
      <c r="R91" s="259">
        <v>0.02</v>
      </c>
      <c r="S91" s="255"/>
      <c r="T91" s="255"/>
      <c r="U91" s="260"/>
      <c r="V91" s="254">
        <f t="shared" si="4"/>
        <v>801060</v>
      </c>
      <c r="W91" s="262" t="s">
        <v>190</v>
      </c>
      <c r="X91" s="261">
        <v>45658</v>
      </c>
      <c r="Y91" s="261" t="s">
        <v>581</v>
      </c>
      <c r="Z91" s="253">
        <v>1</v>
      </c>
      <c r="AA91" s="254">
        <v>1</v>
      </c>
      <c r="AB91" s="262" t="s">
        <v>38</v>
      </c>
      <c r="AC91" s="263" t="s">
        <v>802</v>
      </c>
    </row>
    <row r="92" spans="1:29" s="252" customFormat="1" x14ac:dyDescent="0.25">
      <c r="A92" s="253" t="s">
        <v>349</v>
      </c>
      <c r="B92" s="254">
        <v>801062</v>
      </c>
      <c r="C92" s="375" t="s">
        <v>350</v>
      </c>
      <c r="D92" s="255" t="s">
        <v>351</v>
      </c>
      <c r="E92" s="323">
        <v>25.259361702127659</v>
      </c>
      <c r="F92" s="523">
        <f t="shared" si="3"/>
        <v>31.06901489361702</v>
      </c>
      <c r="G92" s="256" t="s">
        <v>189</v>
      </c>
      <c r="H92" s="257" t="s">
        <v>189</v>
      </c>
      <c r="I92" s="254" t="s">
        <v>32</v>
      </c>
      <c r="J92" s="254" t="s">
        <v>33</v>
      </c>
      <c r="K92" s="254">
        <v>84039090</v>
      </c>
      <c r="L92" s="254" t="s">
        <v>34</v>
      </c>
      <c r="M92" s="258"/>
      <c r="N92" s="255"/>
      <c r="O92" s="255"/>
      <c r="P92" s="255"/>
      <c r="Q92" s="254">
        <f t="shared" si="5"/>
        <v>0.20699999999999999</v>
      </c>
      <c r="R92" s="259">
        <v>0.18</v>
      </c>
      <c r="S92" s="255"/>
      <c r="T92" s="255"/>
      <c r="U92" s="260"/>
      <c r="V92" s="254">
        <f t="shared" si="4"/>
        <v>801062</v>
      </c>
      <c r="W92" s="262" t="s">
        <v>190</v>
      </c>
      <c r="X92" s="261">
        <v>45658</v>
      </c>
      <c r="Y92" s="261" t="s">
        <v>581</v>
      </c>
      <c r="Z92" s="253">
        <v>1</v>
      </c>
      <c r="AA92" s="254">
        <v>1</v>
      </c>
      <c r="AB92" s="262" t="s">
        <v>38</v>
      </c>
      <c r="AC92" s="263" t="s">
        <v>802</v>
      </c>
    </row>
    <row r="93" spans="1:29" s="252" customFormat="1" x14ac:dyDescent="0.25">
      <c r="A93" s="527" t="s">
        <v>352</v>
      </c>
      <c r="B93" s="254">
        <v>801063</v>
      </c>
      <c r="C93" s="375" t="s">
        <v>353</v>
      </c>
      <c r="D93" s="255" t="s">
        <v>354</v>
      </c>
      <c r="E93" s="323">
        <v>11.3</v>
      </c>
      <c r="F93" s="523">
        <f t="shared" si="3"/>
        <v>13.899000000000001</v>
      </c>
      <c r="G93" s="256" t="s">
        <v>189</v>
      </c>
      <c r="H93" s="257" t="s">
        <v>189</v>
      </c>
      <c r="I93" s="254" t="s">
        <v>32</v>
      </c>
      <c r="J93" s="254" t="s">
        <v>33</v>
      </c>
      <c r="K93" s="254">
        <v>84039090</v>
      </c>
      <c r="L93" s="254" t="s">
        <v>34</v>
      </c>
      <c r="M93" s="258"/>
      <c r="N93" s="255"/>
      <c r="O93" s="255"/>
      <c r="P93" s="255"/>
      <c r="Q93" s="254">
        <f t="shared" si="5"/>
        <v>0.43699999999999994</v>
      </c>
      <c r="R93" s="259">
        <v>0.38</v>
      </c>
      <c r="S93" s="255"/>
      <c r="T93" s="255"/>
      <c r="U93" s="260"/>
      <c r="V93" s="254">
        <f t="shared" si="4"/>
        <v>801063</v>
      </c>
      <c r="W93" s="262" t="s">
        <v>190</v>
      </c>
      <c r="X93" s="261">
        <v>45658</v>
      </c>
      <c r="Y93" s="261" t="s">
        <v>581</v>
      </c>
      <c r="Z93" s="253">
        <v>1</v>
      </c>
      <c r="AA93" s="254">
        <v>1</v>
      </c>
      <c r="AB93" s="262" t="s">
        <v>38</v>
      </c>
      <c r="AC93" s="263" t="s">
        <v>802</v>
      </c>
    </row>
    <row r="94" spans="1:29" s="252" customFormat="1" x14ac:dyDescent="0.25">
      <c r="A94" s="253" t="s">
        <v>355</v>
      </c>
      <c r="B94" s="254">
        <v>801064</v>
      </c>
      <c r="C94" s="375" t="s">
        <v>356</v>
      </c>
      <c r="D94" s="255" t="s">
        <v>357</v>
      </c>
      <c r="E94" s="323">
        <v>14.907446808510638</v>
      </c>
      <c r="F94" s="523">
        <f t="shared" si="3"/>
        <v>18.336159574468084</v>
      </c>
      <c r="G94" s="256" t="s">
        <v>189</v>
      </c>
      <c r="H94" s="257" t="s">
        <v>189</v>
      </c>
      <c r="I94" s="254" t="s">
        <v>32</v>
      </c>
      <c r="J94" s="254" t="s">
        <v>33</v>
      </c>
      <c r="K94" s="254">
        <v>84039090</v>
      </c>
      <c r="L94" s="254" t="s">
        <v>34</v>
      </c>
      <c r="M94" s="258"/>
      <c r="N94" s="255"/>
      <c r="O94" s="255"/>
      <c r="P94" s="255"/>
      <c r="Q94" s="254">
        <f t="shared" si="5"/>
        <v>6.8999999999999992E-2</v>
      </c>
      <c r="R94" s="259">
        <v>0.06</v>
      </c>
      <c r="S94" s="255"/>
      <c r="T94" s="255"/>
      <c r="U94" s="260"/>
      <c r="V94" s="254">
        <f t="shared" si="4"/>
        <v>801064</v>
      </c>
      <c r="W94" s="262" t="s">
        <v>190</v>
      </c>
      <c r="X94" s="261">
        <v>45658</v>
      </c>
      <c r="Y94" s="261" t="s">
        <v>581</v>
      </c>
      <c r="Z94" s="253">
        <v>1</v>
      </c>
      <c r="AA94" s="254">
        <v>1</v>
      </c>
      <c r="AB94" s="262" t="s">
        <v>38</v>
      </c>
      <c r="AC94" s="263" t="s">
        <v>802</v>
      </c>
    </row>
    <row r="95" spans="1:29" s="252" customFormat="1" x14ac:dyDescent="0.25">
      <c r="A95" s="253" t="s">
        <v>358</v>
      </c>
      <c r="B95" s="254">
        <v>801065</v>
      </c>
      <c r="C95" s="375" t="s">
        <v>359</v>
      </c>
      <c r="D95" s="255" t="s">
        <v>357</v>
      </c>
      <c r="E95" s="323">
        <v>22.410000000000004</v>
      </c>
      <c r="F95" s="523">
        <f t="shared" si="3"/>
        <v>27.564300000000003</v>
      </c>
      <c r="G95" s="256" t="s">
        <v>189</v>
      </c>
      <c r="H95" s="257" t="s">
        <v>189</v>
      </c>
      <c r="I95" s="254" t="s">
        <v>32</v>
      </c>
      <c r="J95" s="254" t="s">
        <v>33</v>
      </c>
      <c r="K95" s="254">
        <v>84039090</v>
      </c>
      <c r="L95" s="254" t="s">
        <v>34</v>
      </c>
      <c r="M95" s="258"/>
      <c r="N95" s="255"/>
      <c r="O95" s="255"/>
      <c r="P95" s="255"/>
      <c r="Q95" s="254">
        <f t="shared" si="5"/>
        <v>6.8999999999999992E-2</v>
      </c>
      <c r="R95" s="259">
        <v>0.06</v>
      </c>
      <c r="S95" s="255"/>
      <c r="T95" s="255"/>
      <c r="U95" s="260"/>
      <c r="V95" s="254">
        <f t="shared" si="4"/>
        <v>801065</v>
      </c>
      <c r="W95" s="262" t="s">
        <v>190</v>
      </c>
      <c r="X95" s="261">
        <v>45658</v>
      </c>
      <c r="Y95" s="261" t="s">
        <v>581</v>
      </c>
      <c r="Z95" s="253">
        <v>1</v>
      </c>
      <c r="AA95" s="254">
        <v>1</v>
      </c>
      <c r="AB95" s="262" t="s">
        <v>38</v>
      </c>
      <c r="AC95" s="263" t="s">
        <v>802</v>
      </c>
    </row>
    <row r="96" spans="1:29" s="252" customFormat="1" x14ac:dyDescent="0.25">
      <c r="A96" s="527" t="s">
        <v>360</v>
      </c>
      <c r="B96" s="254">
        <v>801066</v>
      </c>
      <c r="C96" s="375" t="s">
        <v>361</v>
      </c>
      <c r="D96" s="255" t="s">
        <v>354</v>
      </c>
      <c r="E96" s="323">
        <v>12.58</v>
      </c>
      <c r="F96" s="523">
        <f t="shared" si="3"/>
        <v>15.4734</v>
      </c>
      <c r="G96" s="256" t="s">
        <v>189</v>
      </c>
      <c r="H96" s="257" t="s">
        <v>189</v>
      </c>
      <c r="I96" s="254" t="s">
        <v>32</v>
      </c>
      <c r="J96" s="254" t="s">
        <v>33</v>
      </c>
      <c r="K96" s="254">
        <v>84039090</v>
      </c>
      <c r="L96" s="254" t="s">
        <v>34</v>
      </c>
      <c r="M96" s="258"/>
      <c r="N96" s="255"/>
      <c r="O96" s="255"/>
      <c r="P96" s="255"/>
      <c r="Q96" s="254">
        <f t="shared" si="5"/>
        <v>0.48299999999999993</v>
      </c>
      <c r="R96" s="259">
        <v>0.42</v>
      </c>
      <c r="S96" s="255"/>
      <c r="T96" s="255"/>
      <c r="U96" s="260"/>
      <c r="V96" s="254">
        <f t="shared" si="4"/>
        <v>801066</v>
      </c>
      <c r="W96" s="262" t="s">
        <v>190</v>
      </c>
      <c r="X96" s="261">
        <v>45658</v>
      </c>
      <c r="Y96" s="261" t="s">
        <v>581</v>
      </c>
      <c r="Z96" s="253">
        <v>1</v>
      </c>
      <c r="AA96" s="254">
        <v>1</v>
      </c>
      <c r="AB96" s="262" t="s">
        <v>38</v>
      </c>
      <c r="AC96" s="263" t="s">
        <v>802</v>
      </c>
    </row>
    <row r="97" spans="1:29" s="252" customFormat="1" x14ac:dyDescent="0.25">
      <c r="A97" s="527" t="s">
        <v>362</v>
      </c>
      <c r="B97" s="254">
        <v>801067</v>
      </c>
      <c r="C97" s="375" t="s">
        <v>363</v>
      </c>
      <c r="D97" s="255" t="s">
        <v>364</v>
      </c>
      <c r="E97" s="323">
        <v>4.03</v>
      </c>
      <c r="F97" s="523">
        <f t="shared" si="3"/>
        <v>4.9569000000000001</v>
      </c>
      <c r="G97" s="256" t="s">
        <v>189</v>
      </c>
      <c r="H97" s="257" t="s">
        <v>189</v>
      </c>
      <c r="I97" s="254" t="s">
        <v>32</v>
      </c>
      <c r="J97" s="254" t="s">
        <v>33</v>
      </c>
      <c r="K97" s="254">
        <v>84039090</v>
      </c>
      <c r="L97" s="254" t="s">
        <v>34</v>
      </c>
      <c r="M97" s="258"/>
      <c r="N97" s="255"/>
      <c r="O97" s="255"/>
      <c r="P97" s="255"/>
      <c r="Q97" s="254">
        <f t="shared" si="5"/>
        <v>1.15E-2</v>
      </c>
      <c r="R97" s="259">
        <v>0.01</v>
      </c>
      <c r="S97" s="255"/>
      <c r="T97" s="255"/>
      <c r="U97" s="260"/>
      <c r="V97" s="254">
        <f t="shared" si="4"/>
        <v>801067</v>
      </c>
      <c r="W97" s="262" t="s">
        <v>190</v>
      </c>
      <c r="X97" s="261">
        <v>45658</v>
      </c>
      <c r="Y97" s="261" t="s">
        <v>581</v>
      </c>
      <c r="Z97" s="253">
        <v>1</v>
      </c>
      <c r="AA97" s="254">
        <v>1</v>
      </c>
      <c r="AB97" s="262" t="s">
        <v>38</v>
      </c>
      <c r="AC97" s="263" t="s">
        <v>802</v>
      </c>
    </row>
    <row r="98" spans="1:29" s="252" customFormat="1" x14ac:dyDescent="0.25">
      <c r="A98" s="253" t="s">
        <v>686</v>
      </c>
      <c r="B98" s="254">
        <v>801137</v>
      </c>
      <c r="C98" s="375">
        <v>524329345</v>
      </c>
      <c r="D98" s="255" t="s">
        <v>739</v>
      </c>
      <c r="E98" s="323">
        <v>97.99</v>
      </c>
      <c r="F98" s="523">
        <f t="shared" si="3"/>
        <v>120.5277</v>
      </c>
      <c r="G98" s="256" t="s">
        <v>189</v>
      </c>
      <c r="H98" s="257" t="s">
        <v>189</v>
      </c>
      <c r="I98" s="254" t="s">
        <v>32</v>
      </c>
      <c r="J98" s="254" t="s">
        <v>33</v>
      </c>
      <c r="K98" s="254">
        <v>84039090</v>
      </c>
      <c r="L98" s="254" t="s">
        <v>34</v>
      </c>
      <c r="M98" s="258"/>
      <c r="N98" s="255"/>
      <c r="O98" s="255"/>
      <c r="P98" s="255"/>
      <c r="Q98" s="254">
        <f t="shared" si="5"/>
        <v>0.82799999999999996</v>
      </c>
      <c r="R98" s="259">
        <v>0.72</v>
      </c>
      <c r="S98" s="255"/>
      <c r="T98" s="255"/>
      <c r="U98" s="260"/>
      <c r="V98" s="254">
        <f t="shared" si="4"/>
        <v>801137</v>
      </c>
      <c r="W98" s="262" t="s">
        <v>190</v>
      </c>
      <c r="X98" s="261">
        <v>45658</v>
      </c>
      <c r="Y98" s="261" t="s">
        <v>581</v>
      </c>
      <c r="Z98" s="253">
        <v>1</v>
      </c>
      <c r="AA98" s="254">
        <v>1</v>
      </c>
      <c r="AB98" s="262" t="s">
        <v>38</v>
      </c>
      <c r="AC98" s="263" t="s">
        <v>802</v>
      </c>
    </row>
    <row r="99" spans="1:29" s="252" customFormat="1" x14ac:dyDescent="0.25">
      <c r="A99" s="264" t="s">
        <v>1032</v>
      </c>
      <c r="B99" s="271" t="s">
        <v>1033</v>
      </c>
      <c r="C99" s="259">
        <v>3940110336</v>
      </c>
      <c r="D99" s="398" t="s">
        <v>1034</v>
      </c>
      <c r="E99" s="323">
        <v>1.1499999999999999</v>
      </c>
      <c r="F99" s="523">
        <f t="shared" si="3"/>
        <v>1.4144999999999999</v>
      </c>
      <c r="G99" s="256" t="s">
        <v>189</v>
      </c>
      <c r="H99" s="257" t="s">
        <v>189</v>
      </c>
      <c r="I99" s="254" t="s">
        <v>32</v>
      </c>
      <c r="J99" s="254" t="s">
        <v>33</v>
      </c>
      <c r="K99" s="254">
        <v>84039090</v>
      </c>
      <c r="L99" s="254" t="s">
        <v>34</v>
      </c>
      <c r="M99" s="258"/>
      <c r="N99" s="255"/>
      <c r="O99" s="255"/>
      <c r="P99" s="255"/>
      <c r="Q99" s="254"/>
      <c r="R99" s="259"/>
      <c r="S99" s="255"/>
      <c r="T99" s="255"/>
      <c r="U99" s="260"/>
      <c r="V99" s="254" t="str">
        <f t="shared" si="4"/>
        <v>801260</v>
      </c>
      <c r="W99" s="262" t="s">
        <v>190</v>
      </c>
      <c r="X99" s="261">
        <v>45658</v>
      </c>
      <c r="Y99" s="261" t="s">
        <v>581</v>
      </c>
      <c r="Z99" s="253">
        <v>1</v>
      </c>
      <c r="AA99" s="254">
        <v>1</v>
      </c>
      <c r="AB99" s="262" t="s">
        <v>38</v>
      </c>
      <c r="AC99" s="263" t="s">
        <v>802</v>
      </c>
    </row>
    <row r="100" spans="1:29" s="252" customFormat="1" x14ac:dyDescent="0.25">
      <c r="A100" s="253" t="s">
        <v>365</v>
      </c>
      <c r="B100" s="254">
        <v>801068</v>
      </c>
      <c r="C100" s="375">
        <v>3479330436</v>
      </c>
      <c r="D100" s="255" t="s">
        <v>364</v>
      </c>
      <c r="E100" s="323">
        <v>1.2810638297872341</v>
      </c>
      <c r="F100" s="523">
        <f t="shared" si="3"/>
        <v>1.575708510638298</v>
      </c>
      <c r="G100" s="256" t="s">
        <v>189</v>
      </c>
      <c r="H100" s="257" t="s">
        <v>189</v>
      </c>
      <c r="I100" s="254" t="s">
        <v>32</v>
      </c>
      <c r="J100" s="254" t="s">
        <v>33</v>
      </c>
      <c r="K100" s="254">
        <v>84039090</v>
      </c>
      <c r="L100" s="254" t="s">
        <v>34</v>
      </c>
      <c r="M100" s="258"/>
      <c r="N100" s="255"/>
      <c r="O100" s="255"/>
      <c r="P100" s="255"/>
      <c r="Q100" s="254">
        <f t="shared" si="5"/>
        <v>1.15E-2</v>
      </c>
      <c r="R100" s="259">
        <v>0.01</v>
      </c>
      <c r="S100" s="255"/>
      <c r="T100" s="255"/>
      <c r="U100" s="260"/>
      <c r="V100" s="254">
        <f t="shared" si="4"/>
        <v>801068</v>
      </c>
      <c r="W100" s="262" t="s">
        <v>190</v>
      </c>
      <c r="X100" s="261">
        <v>45658</v>
      </c>
      <c r="Y100" s="261" t="s">
        <v>581</v>
      </c>
      <c r="Z100" s="253">
        <v>1</v>
      </c>
      <c r="AA100" s="254">
        <v>1</v>
      </c>
      <c r="AB100" s="262" t="s">
        <v>38</v>
      </c>
      <c r="AC100" s="263" t="s">
        <v>802</v>
      </c>
    </row>
    <row r="101" spans="1:29" s="252" customFormat="1" x14ac:dyDescent="0.25">
      <c r="A101" s="253" t="s">
        <v>687</v>
      </c>
      <c r="B101" s="254">
        <v>801163</v>
      </c>
      <c r="C101" s="375" t="s">
        <v>688</v>
      </c>
      <c r="D101" s="255" t="s">
        <v>740</v>
      </c>
      <c r="E101" s="323">
        <v>99.463404255319162</v>
      </c>
      <c r="F101" s="523">
        <f t="shared" si="3"/>
        <v>122.33998723404257</v>
      </c>
      <c r="G101" s="256" t="s">
        <v>189</v>
      </c>
      <c r="H101" s="257" t="s">
        <v>189</v>
      </c>
      <c r="I101" s="254" t="s">
        <v>32</v>
      </c>
      <c r="J101" s="254" t="s">
        <v>33</v>
      </c>
      <c r="K101" s="254">
        <v>84039090</v>
      </c>
      <c r="L101" s="254" t="s">
        <v>34</v>
      </c>
      <c r="M101" s="258"/>
      <c r="N101" s="255"/>
      <c r="O101" s="255"/>
      <c r="P101" s="255"/>
      <c r="Q101" s="254">
        <f t="shared" si="5"/>
        <v>14.305999999999999</v>
      </c>
      <c r="R101" s="259">
        <v>12.44</v>
      </c>
      <c r="S101" s="255"/>
      <c r="T101" s="255"/>
      <c r="U101" s="260"/>
      <c r="V101" s="254">
        <f t="shared" si="4"/>
        <v>801163</v>
      </c>
      <c r="W101" s="262" t="s">
        <v>190</v>
      </c>
      <c r="X101" s="261">
        <v>45658</v>
      </c>
      <c r="Y101" s="261" t="s">
        <v>581</v>
      </c>
      <c r="Z101" s="253">
        <v>1</v>
      </c>
      <c r="AA101" s="254">
        <v>1</v>
      </c>
      <c r="AB101" s="262" t="s">
        <v>38</v>
      </c>
      <c r="AC101" s="263" t="s">
        <v>802</v>
      </c>
    </row>
    <row r="102" spans="1:29" s="252" customFormat="1" x14ac:dyDescent="0.25">
      <c r="A102" s="253" t="s">
        <v>689</v>
      </c>
      <c r="B102" s="254">
        <v>801174</v>
      </c>
      <c r="C102" s="375" t="s">
        <v>690</v>
      </c>
      <c r="D102" s="255" t="s">
        <v>741</v>
      </c>
      <c r="E102" s="323">
        <v>99.463404255319162</v>
      </c>
      <c r="F102" s="523">
        <f t="shared" si="3"/>
        <v>122.33998723404257</v>
      </c>
      <c r="G102" s="256" t="s">
        <v>189</v>
      </c>
      <c r="H102" s="257" t="s">
        <v>189</v>
      </c>
      <c r="I102" s="254" t="s">
        <v>32</v>
      </c>
      <c r="J102" s="254" t="s">
        <v>33</v>
      </c>
      <c r="K102" s="254">
        <v>84039090</v>
      </c>
      <c r="L102" s="254" t="s">
        <v>34</v>
      </c>
      <c r="M102" s="258"/>
      <c r="N102" s="255"/>
      <c r="O102" s="255"/>
      <c r="P102" s="255"/>
      <c r="Q102" s="254">
        <f t="shared" si="5"/>
        <v>14.305999999999999</v>
      </c>
      <c r="R102" s="259">
        <v>12.44</v>
      </c>
      <c r="S102" s="255"/>
      <c r="T102" s="255"/>
      <c r="U102" s="260"/>
      <c r="V102" s="254">
        <f t="shared" si="4"/>
        <v>801174</v>
      </c>
      <c r="W102" s="262" t="s">
        <v>190</v>
      </c>
      <c r="X102" s="261">
        <v>45658</v>
      </c>
      <c r="Y102" s="261" t="s">
        <v>581</v>
      </c>
      <c r="Z102" s="253">
        <v>1</v>
      </c>
      <c r="AA102" s="254">
        <v>1</v>
      </c>
      <c r="AB102" s="262" t="s">
        <v>38</v>
      </c>
      <c r="AC102" s="263" t="s">
        <v>802</v>
      </c>
    </row>
    <row r="103" spans="1:29" s="252" customFormat="1" x14ac:dyDescent="0.25">
      <c r="A103" s="253" t="s">
        <v>691</v>
      </c>
      <c r="B103" s="254" t="s">
        <v>692</v>
      </c>
      <c r="C103" s="375" t="s">
        <v>693</v>
      </c>
      <c r="D103" s="255" t="s">
        <v>756</v>
      </c>
      <c r="E103" s="323">
        <v>99.463404255319162</v>
      </c>
      <c r="F103" s="523">
        <f t="shared" si="3"/>
        <v>122.33998723404257</v>
      </c>
      <c r="G103" s="256" t="s">
        <v>189</v>
      </c>
      <c r="H103" s="257" t="s">
        <v>189</v>
      </c>
      <c r="I103" s="254" t="s">
        <v>32</v>
      </c>
      <c r="J103" s="254" t="s">
        <v>33</v>
      </c>
      <c r="K103" s="254">
        <v>84039090</v>
      </c>
      <c r="L103" s="254" t="s">
        <v>34</v>
      </c>
      <c r="M103" s="258"/>
      <c r="N103" s="255"/>
      <c r="O103" s="255"/>
      <c r="P103" s="255"/>
      <c r="Q103" s="254">
        <f t="shared" si="5"/>
        <v>14.305999999999999</v>
      </c>
      <c r="R103" s="259">
        <v>12.44</v>
      </c>
      <c r="S103" s="255"/>
      <c r="T103" s="255"/>
      <c r="U103" s="260"/>
      <c r="V103" s="254" t="str">
        <f t="shared" si="4"/>
        <v>801155</v>
      </c>
      <c r="W103" s="262" t="s">
        <v>190</v>
      </c>
      <c r="X103" s="261">
        <v>45658</v>
      </c>
      <c r="Y103" s="261" t="s">
        <v>581</v>
      </c>
      <c r="Z103" s="253">
        <v>1</v>
      </c>
      <c r="AA103" s="254">
        <v>1</v>
      </c>
      <c r="AB103" s="262" t="s">
        <v>38</v>
      </c>
      <c r="AC103" s="263" t="s">
        <v>802</v>
      </c>
    </row>
    <row r="104" spans="1:29" s="252" customFormat="1" x14ac:dyDescent="0.25">
      <c r="A104" s="253" t="s">
        <v>366</v>
      </c>
      <c r="B104" s="254">
        <v>801069</v>
      </c>
      <c r="C104" s="375" t="s">
        <v>367</v>
      </c>
      <c r="D104" s="255" t="s">
        <v>368</v>
      </c>
      <c r="E104" s="323">
        <v>10.966595744680852</v>
      </c>
      <c r="F104" s="523">
        <f t="shared" si="3"/>
        <v>13.488912765957448</v>
      </c>
      <c r="G104" s="256" t="s">
        <v>189</v>
      </c>
      <c r="H104" s="257" t="s">
        <v>189</v>
      </c>
      <c r="I104" s="254" t="s">
        <v>32</v>
      </c>
      <c r="J104" s="254" t="s">
        <v>33</v>
      </c>
      <c r="K104" s="254">
        <v>84039090</v>
      </c>
      <c r="L104" s="254" t="s">
        <v>34</v>
      </c>
      <c r="M104" s="258"/>
      <c r="N104" s="255"/>
      <c r="O104" s="255"/>
      <c r="P104" s="255"/>
      <c r="Q104" s="254">
        <f t="shared" si="5"/>
        <v>0.66699999999999993</v>
      </c>
      <c r="R104" s="259">
        <v>0.57999999999999996</v>
      </c>
      <c r="S104" s="255"/>
      <c r="T104" s="255"/>
      <c r="U104" s="260"/>
      <c r="V104" s="254">
        <f t="shared" si="4"/>
        <v>801069</v>
      </c>
      <c r="W104" s="262" t="s">
        <v>190</v>
      </c>
      <c r="X104" s="261">
        <v>45658</v>
      </c>
      <c r="Y104" s="261" t="s">
        <v>581</v>
      </c>
      <c r="Z104" s="253">
        <v>1</v>
      </c>
      <c r="AA104" s="254">
        <v>1</v>
      </c>
      <c r="AB104" s="262" t="s">
        <v>38</v>
      </c>
      <c r="AC104" s="263" t="s">
        <v>802</v>
      </c>
    </row>
    <row r="105" spans="1:29" s="252" customFormat="1" x14ac:dyDescent="0.25">
      <c r="A105" s="253" t="s">
        <v>694</v>
      </c>
      <c r="B105" s="254">
        <v>801168</v>
      </c>
      <c r="C105" s="375" t="s">
        <v>695</v>
      </c>
      <c r="D105" s="255" t="s">
        <v>757</v>
      </c>
      <c r="E105" s="323">
        <v>10.966595744680852</v>
      </c>
      <c r="F105" s="523">
        <f t="shared" si="3"/>
        <v>13.488912765957448</v>
      </c>
      <c r="G105" s="256" t="s">
        <v>189</v>
      </c>
      <c r="H105" s="257" t="s">
        <v>189</v>
      </c>
      <c r="I105" s="254" t="s">
        <v>32</v>
      </c>
      <c r="J105" s="254" t="s">
        <v>33</v>
      </c>
      <c r="K105" s="254">
        <v>84039090</v>
      </c>
      <c r="L105" s="254" t="s">
        <v>34</v>
      </c>
      <c r="M105" s="258"/>
      <c r="N105" s="255"/>
      <c r="O105" s="255"/>
      <c r="P105" s="255"/>
      <c r="Q105" s="254">
        <f t="shared" si="5"/>
        <v>0.66699999999999993</v>
      </c>
      <c r="R105" s="259">
        <v>0.57999999999999996</v>
      </c>
      <c r="S105" s="255"/>
      <c r="T105" s="255"/>
      <c r="U105" s="260"/>
      <c r="V105" s="254">
        <f t="shared" si="4"/>
        <v>801168</v>
      </c>
      <c r="W105" s="262" t="s">
        <v>190</v>
      </c>
      <c r="X105" s="261">
        <v>45658</v>
      </c>
      <c r="Y105" s="261" t="s">
        <v>581</v>
      </c>
      <c r="Z105" s="253">
        <v>1</v>
      </c>
      <c r="AA105" s="254">
        <v>1</v>
      </c>
      <c r="AB105" s="262" t="s">
        <v>38</v>
      </c>
      <c r="AC105" s="263" t="s">
        <v>802</v>
      </c>
    </row>
    <row r="106" spans="1:29" s="252" customFormat="1" x14ac:dyDescent="0.25">
      <c r="A106" s="253" t="s">
        <v>369</v>
      </c>
      <c r="B106" s="254">
        <v>801070</v>
      </c>
      <c r="C106" s="375" t="s">
        <v>370</v>
      </c>
      <c r="D106" s="255" t="s">
        <v>371</v>
      </c>
      <c r="E106" s="323">
        <v>1.5682978723404257</v>
      </c>
      <c r="F106" s="523">
        <f t="shared" si="3"/>
        <v>1.9290063829787236</v>
      </c>
      <c r="G106" s="256" t="s">
        <v>189</v>
      </c>
      <c r="H106" s="257" t="s">
        <v>189</v>
      </c>
      <c r="I106" s="254" t="s">
        <v>32</v>
      </c>
      <c r="J106" s="254" t="s">
        <v>33</v>
      </c>
      <c r="K106" s="254">
        <v>84039090</v>
      </c>
      <c r="L106" s="254" t="s">
        <v>34</v>
      </c>
      <c r="M106" s="258"/>
      <c r="N106" s="255"/>
      <c r="O106" s="255"/>
      <c r="P106" s="255"/>
      <c r="Q106" s="254">
        <f t="shared" si="5"/>
        <v>0.253</v>
      </c>
      <c r="R106" s="259">
        <v>0.22</v>
      </c>
      <c r="S106" s="255"/>
      <c r="T106" s="255"/>
      <c r="U106" s="260"/>
      <c r="V106" s="254">
        <f t="shared" si="4"/>
        <v>801070</v>
      </c>
      <c r="W106" s="262" t="s">
        <v>190</v>
      </c>
      <c r="X106" s="261">
        <v>45658</v>
      </c>
      <c r="Y106" s="261" t="s">
        <v>581</v>
      </c>
      <c r="Z106" s="253">
        <v>1</v>
      </c>
      <c r="AA106" s="254">
        <v>1</v>
      </c>
      <c r="AB106" s="262" t="s">
        <v>38</v>
      </c>
      <c r="AC106" s="263" t="s">
        <v>802</v>
      </c>
    </row>
    <row r="107" spans="1:29" s="252" customFormat="1" x14ac:dyDescent="0.25">
      <c r="A107" s="253" t="s">
        <v>372</v>
      </c>
      <c r="B107" s="254">
        <v>801071</v>
      </c>
      <c r="C107" s="375" t="s">
        <v>373</v>
      </c>
      <c r="D107" s="255" t="s">
        <v>374</v>
      </c>
      <c r="E107" s="323">
        <v>0.94787234042553203</v>
      </c>
      <c r="F107" s="523">
        <f t="shared" si="3"/>
        <v>1.1658829787234044</v>
      </c>
      <c r="G107" s="256" t="s">
        <v>189</v>
      </c>
      <c r="H107" s="257" t="s">
        <v>189</v>
      </c>
      <c r="I107" s="254" t="s">
        <v>32</v>
      </c>
      <c r="J107" s="254" t="s">
        <v>33</v>
      </c>
      <c r="K107" s="254">
        <v>84039090</v>
      </c>
      <c r="L107" s="254" t="s">
        <v>34</v>
      </c>
      <c r="M107" s="258"/>
      <c r="N107" s="255"/>
      <c r="O107" s="255"/>
      <c r="P107" s="255"/>
      <c r="Q107" s="254">
        <f t="shared" si="5"/>
        <v>1.15E-2</v>
      </c>
      <c r="R107" s="259">
        <v>0.01</v>
      </c>
      <c r="S107" s="255"/>
      <c r="T107" s="255"/>
      <c r="U107" s="260"/>
      <c r="V107" s="254">
        <f t="shared" si="4"/>
        <v>801071</v>
      </c>
      <c r="W107" s="262" t="s">
        <v>190</v>
      </c>
      <c r="X107" s="261">
        <v>45658</v>
      </c>
      <c r="Y107" s="261" t="s">
        <v>581</v>
      </c>
      <c r="Z107" s="253">
        <v>1</v>
      </c>
      <c r="AA107" s="254">
        <v>1</v>
      </c>
      <c r="AB107" s="262" t="s">
        <v>38</v>
      </c>
      <c r="AC107" s="263" t="s">
        <v>802</v>
      </c>
    </row>
    <row r="108" spans="1:29" s="252" customFormat="1" x14ac:dyDescent="0.25">
      <c r="A108" s="253" t="s">
        <v>375</v>
      </c>
      <c r="B108" s="254">
        <v>801072</v>
      </c>
      <c r="C108" s="375" t="s">
        <v>376</v>
      </c>
      <c r="D108" s="255" t="s">
        <v>377</v>
      </c>
      <c r="E108" s="323">
        <v>3.9408510638297867</v>
      </c>
      <c r="F108" s="523">
        <f t="shared" si="3"/>
        <v>4.8472468085106373</v>
      </c>
      <c r="G108" s="256" t="s">
        <v>189</v>
      </c>
      <c r="H108" s="257" t="s">
        <v>189</v>
      </c>
      <c r="I108" s="254" t="s">
        <v>32</v>
      </c>
      <c r="J108" s="254" t="s">
        <v>33</v>
      </c>
      <c r="K108" s="254">
        <v>84039090</v>
      </c>
      <c r="L108" s="254" t="s">
        <v>34</v>
      </c>
      <c r="M108" s="258"/>
      <c r="N108" s="255"/>
      <c r="O108" s="255"/>
      <c r="P108" s="255"/>
      <c r="Q108" s="254">
        <f t="shared" si="5"/>
        <v>0.161</v>
      </c>
      <c r="R108" s="259">
        <v>0.14000000000000001</v>
      </c>
      <c r="S108" s="255"/>
      <c r="T108" s="255"/>
      <c r="U108" s="260"/>
      <c r="V108" s="254">
        <f t="shared" si="4"/>
        <v>801072</v>
      </c>
      <c r="W108" s="262" t="s">
        <v>190</v>
      </c>
      <c r="X108" s="261">
        <v>45658</v>
      </c>
      <c r="Y108" s="261" t="s">
        <v>581</v>
      </c>
      <c r="Z108" s="253">
        <v>1</v>
      </c>
      <c r="AA108" s="254">
        <v>1</v>
      </c>
      <c r="AB108" s="262" t="s">
        <v>38</v>
      </c>
      <c r="AC108" s="263" t="s">
        <v>802</v>
      </c>
    </row>
    <row r="109" spans="1:29" s="252" customFormat="1" x14ac:dyDescent="0.25">
      <c r="A109" s="253" t="s">
        <v>378</v>
      </c>
      <c r="B109" s="254">
        <v>801073</v>
      </c>
      <c r="C109" s="375" t="s">
        <v>379</v>
      </c>
      <c r="D109" s="255" t="s">
        <v>380</v>
      </c>
      <c r="E109" s="323">
        <v>6.1697872340425546</v>
      </c>
      <c r="F109" s="523">
        <f t="shared" si="3"/>
        <v>7.5888382978723419</v>
      </c>
      <c r="G109" s="256" t="s">
        <v>189</v>
      </c>
      <c r="H109" s="257" t="s">
        <v>189</v>
      </c>
      <c r="I109" s="254" t="s">
        <v>32</v>
      </c>
      <c r="J109" s="254" t="s">
        <v>33</v>
      </c>
      <c r="K109" s="254">
        <v>84039090</v>
      </c>
      <c r="L109" s="254" t="s">
        <v>34</v>
      </c>
      <c r="M109" s="258"/>
      <c r="N109" s="255"/>
      <c r="O109" s="255"/>
      <c r="P109" s="255"/>
      <c r="Q109" s="254">
        <f t="shared" si="5"/>
        <v>0.184</v>
      </c>
      <c r="R109" s="259">
        <v>0.16</v>
      </c>
      <c r="S109" s="255"/>
      <c r="T109" s="255"/>
      <c r="U109" s="260"/>
      <c r="V109" s="254">
        <f t="shared" si="4"/>
        <v>801073</v>
      </c>
      <c r="W109" s="262" t="s">
        <v>190</v>
      </c>
      <c r="X109" s="261">
        <v>45658</v>
      </c>
      <c r="Y109" s="261" t="s">
        <v>581</v>
      </c>
      <c r="Z109" s="253">
        <v>1</v>
      </c>
      <c r="AA109" s="254">
        <v>1</v>
      </c>
      <c r="AB109" s="262" t="s">
        <v>38</v>
      </c>
      <c r="AC109" s="263" t="s">
        <v>802</v>
      </c>
    </row>
    <row r="110" spans="1:29" s="252" customFormat="1" x14ac:dyDescent="0.25">
      <c r="A110" s="253" t="s">
        <v>381</v>
      </c>
      <c r="B110" s="254">
        <v>801074</v>
      </c>
      <c r="C110" s="375" t="s">
        <v>382</v>
      </c>
      <c r="D110" s="255" t="s">
        <v>380</v>
      </c>
      <c r="E110" s="323">
        <v>1.1374468085106384</v>
      </c>
      <c r="F110" s="523">
        <f t="shared" si="3"/>
        <v>1.3990595744680852</v>
      </c>
      <c r="G110" s="256" t="s">
        <v>189</v>
      </c>
      <c r="H110" s="257" t="s">
        <v>189</v>
      </c>
      <c r="I110" s="254" t="s">
        <v>32</v>
      </c>
      <c r="J110" s="254" t="s">
        <v>33</v>
      </c>
      <c r="K110" s="254">
        <v>84039090</v>
      </c>
      <c r="L110" s="254" t="s">
        <v>34</v>
      </c>
      <c r="M110" s="258"/>
      <c r="N110" s="255"/>
      <c r="O110" s="255"/>
      <c r="P110" s="255"/>
      <c r="Q110" s="254">
        <f t="shared" si="5"/>
        <v>2.3E-2</v>
      </c>
      <c r="R110" s="259">
        <v>0.02</v>
      </c>
      <c r="S110" s="255"/>
      <c r="T110" s="255"/>
      <c r="U110" s="260"/>
      <c r="V110" s="254">
        <f t="shared" si="4"/>
        <v>801074</v>
      </c>
      <c r="W110" s="262" t="s">
        <v>190</v>
      </c>
      <c r="X110" s="261">
        <v>45658</v>
      </c>
      <c r="Y110" s="261" t="s">
        <v>581</v>
      </c>
      <c r="Z110" s="253">
        <v>1</v>
      </c>
      <c r="AA110" s="254">
        <v>1</v>
      </c>
      <c r="AB110" s="262" t="s">
        <v>38</v>
      </c>
      <c r="AC110" s="263" t="s">
        <v>802</v>
      </c>
    </row>
    <row r="111" spans="1:29" s="252" customFormat="1" x14ac:dyDescent="0.25">
      <c r="A111" s="253" t="s">
        <v>383</v>
      </c>
      <c r="B111" s="254">
        <v>801075</v>
      </c>
      <c r="C111" s="375" t="s">
        <v>384</v>
      </c>
      <c r="D111" s="255" t="s">
        <v>380</v>
      </c>
      <c r="E111" s="323">
        <v>1.9474468085106384</v>
      </c>
      <c r="F111" s="523">
        <f t="shared" si="3"/>
        <v>2.3953595744680851</v>
      </c>
      <c r="G111" s="256" t="s">
        <v>189</v>
      </c>
      <c r="H111" s="257" t="s">
        <v>189</v>
      </c>
      <c r="I111" s="254" t="s">
        <v>32</v>
      </c>
      <c r="J111" s="254" t="s">
        <v>33</v>
      </c>
      <c r="K111" s="254">
        <v>84039090</v>
      </c>
      <c r="L111" s="254" t="s">
        <v>34</v>
      </c>
      <c r="M111" s="258"/>
      <c r="N111" s="255"/>
      <c r="O111" s="255"/>
      <c r="P111" s="255"/>
      <c r="Q111" s="254">
        <f t="shared" si="5"/>
        <v>9.1999999999999998E-2</v>
      </c>
      <c r="R111" s="259">
        <v>0.08</v>
      </c>
      <c r="S111" s="255"/>
      <c r="T111" s="255"/>
      <c r="U111" s="260"/>
      <c r="V111" s="254">
        <f t="shared" si="4"/>
        <v>801075</v>
      </c>
      <c r="W111" s="262" t="s">
        <v>190</v>
      </c>
      <c r="X111" s="261">
        <v>45658</v>
      </c>
      <c r="Y111" s="261" t="s">
        <v>581</v>
      </c>
      <c r="Z111" s="253">
        <v>1</v>
      </c>
      <c r="AA111" s="254">
        <v>1</v>
      </c>
      <c r="AB111" s="262" t="s">
        <v>38</v>
      </c>
      <c r="AC111" s="263" t="s">
        <v>802</v>
      </c>
    </row>
    <row r="112" spans="1:29" s="252" customFormat="1" x14ac:dyDescent="0.25">
      <c r="A112" s="253" t="s">
        <v>386</v>
      </c>
      <c r="B112" s="254">
        <v>801077</v>
      </c>
      <c r="C112" s="375" t="s">
        <v>387</v>
      </c>
      <c r="D112" s="255" t="s">
        <v>385</v>
      </c>
      <c r="E112" s="323">
        <v>27.396382978723405</v>
      </c>
      <c r="F112" s="523">
        <f t="shared" si="3"/>
        <v>33.697551063829785</v>
      </c>
      <c r="G112" s="256" t="s">
        <v>189</v>
      </c>
      <c r="H112" s="257" t="s">
        <v>189</v>
      </c>
      <c r="I112" s="254" t="s">
        <v>32</v>
      </c>
      <c r="J112" s="254" t="s">
        <v>33</v>
      </c>
      <c r="K112" s="254">
        <v>84039090</v>
      </c>
      <c r="L112" s="254" t="s">
        <v>34</v>
      </c>
      <c r="M112" s="258"/>
      <c r="N112" s="255"/>
      <c r="O112" s="255"/>
      <c r="P112" s="255"/>
      <c r="Q112" s="254">
        <f t="shared" si="5"/>
        <v>1.8859999999999997</v>
      </c>
      <c r="R112" s="259">
        <v>1.64</v>
      </c>
      <c r="S112" s="255"/>
      <c r="T112" s="255"/>
      <c r="U112" s="260"/>
      <c r="V112" s="254">
        <f t="shared" si="4"/>
        <v>801077</v>
      </c>
      <c r="W112" s="262" t="s">
        <v>190</v>
      </c>
      <c r="X112" s="261">
        <v>45658</v>
      </c>
      <c r="Y112" s="261" t="s">
        <v>581</v>
      </c>
      <c r="Z112" s="253">
        <v>1</v>
      </c>
      <c r="AA112" s="254">
        <v>1</v>
      </c>
      <c r="AB112" s="262" t="s">
        <v>38</v>
      </c>
      <c r="AC112" s="263" t="s">
        <v>802</v>
      </c>
    </row>
    <row r="113" spans="1:29" s="252" customFormat="1" x14ac:dyDescent="0.25">
      <c r="A113" s="527" t="s">
        <v>388</v>
      </c>
      <c r="B113" s="254">
        <v>801078</v>
      </c>
      <c r="C113" s="375" t="s">
        <v>389</v>
      </c>
      <c r="D113" s="255" t="s">
        <v>390</v>
      </c>
      <c r="E113" s="323">
        <v>11.06</v>
      </c>
      <c r="F113" s="523">
        <f t="shared" si="3"/>
        <v>13.6038</v>
      </c>
      <c r="G113" s="256" t="s">
        <v>189</v>
      </c>
      <c r="H113" s="257" t="s">
        <v>189</v>
      </c>
      <c r="I113" s="254" t="s">
        <v>32</v>
      </c>
      <c r="J113" s="254" t="s">
        <v>33</v>
      </c>
      <c r="K113" s="254">
        <v>84039090</v>
      </c>
      <c r="L113" s="254" t="s">
        <v>34</v>
      </c>
      <c r="M113" s="258"/>
      <c r="N113" s="255"/>
      <c r="O113" s="255"/>
      <c r="P113" s="255"/>
      <c r="Q113" s="254">
        <f t="shared" si="5"/>
        <v>0.253</v>
      </c>
      <c r="R113" s="259">
        <v>0.22</v>
      </c>
      <c r="S113" s="255"/>
      <c r="T113" s="255"/>
      <c r="U113" s="260"/>
      <c r="V113" s="254">
        <f t="shared" si="4"/>
        <v>801078</v>
      </c>
      <c r="W113" s="262" t="s">
        <v>190</v>
      </c>
      <c r="X113" s="261">
        <v>45658</v>
      </c>
      <c r="Y113" s="261" t="s">
        <v>581</v>
      </c>
      <c r="Z113" s="253">
        <v>1</v>
      </c>
      <c r="AA113" s="254">
        <v>1</v>
      </c>
      <c r="AB113" s="262" t="s">
        <v>38</v>
      </c>
      <c r="AC113" s="263" t="s">
        <v>802</v>
      </c>
    </row>
    <row r="114" spans="1:29" s="252" customFormat="1" x14ac:dyDescent="0.25">
      <c r="A114" s="253" t="s">
        <v>391</v>
      </c>
      <c r="B114" s="254">
        <v>801079</v>
      </c>
      <c r="C114" s="375" t="s">
        <v>392</v>
      </c>
      <c r="D114" s="255" t="s">
        <v>385</v>
      </c>
      <c r="E114" s="323">
        <v>30.624893617021279</v>
      </c>
      <c r="F114" s="523">
        <f t="shared" si="3"/>
        <v>37.668619148936173</v>
      </c>
      <c r="G114" s="256" t="s">
        <v>189</v>
      </c>
      <c r="H114" s="257" t="s">
        <v>189</v>
      </c>
      <c r="I114" s="254" t="s">
        <v>32</v>
      </c>
      <c r="J114" s="254" t="s">
        <v>33</v>
      </c>
      <c r="K114" s="254">
        <v>84039090</v>
      </c>
      <c r="L114" s="254" t="s">
        <v>34</v>
      </c>
      <c r="M114" s="258"/>
      <c r="N114" s="255"/>
      <c r="O114" s="255"/>
      <c r="P114" s="255"/>
      <c r="Q114" s="254">
        <f t="shared" si="5"/>
        <v>1.9549999999999998</v>
      </c>
      <c r="R114" s="259">
        <v>1.7</v>
      </c>
      <c r="S114" s="255"/>
      <c r="T114" s="255"/>
      <c r="U114" s="260"/>
      <c r="V114" s="254">
        <f t="shared" si="4"/>
        <v>801079</v>
      </c>
      <c r="W114" s="262" t="s">
        <v>190</v>
      </c>
      <c r="X114" s="261">
        <v>45658</v>
      </c>
      <c r="Y114" s="261" t="s">
        <v>581</v>
      </c>
      <c r="Z114" s="253">
        <v>1</v>
      </c>
      <c r="AA114" s="254">
        <v>1</v>
      </c>
      <c r="AB114" s="262" t="s">
        <v>38</v>
      </c>
      <c r="AC114" s="263" t="s">
        <v>802</v>
      </c>
    </row>
    <row r="115" spans="1:29" s="252" customFormat="1" x14ac:dyDescent="0.25">
      <c r="A115" s="527" t="s">
        <v>393</v>
      </c>
      <c r="B115" s="254">
        <v>801080</v>
      </c>
      <c r="C115" s="375" t="s">
        <v>394</v>
      </c>
      <c r="D115" s="255" t="s">
        <v>395</v>
      </c>
      <c r="E115" s="323">
        <v>13.1</v>
      </c>
      <c r="F115" s="523">
        <f t="shared" si="3"/>
        <v>16.113</v>
      </c>
      <c r="G115" s="256" t="s">
        <v>189</v>
      </c>
      <c r="H115" s="257" t="s">
        <v>189</v>
      </c>
      <c r="I115" s="254" t="s">
        <v>32</v>
      </c>
      <c r="J115" s="254" t="s">
        <v>33</v>
      </c>
      <c r="K115" s="254">
        <v>84039090</v>
      </c>
      <c r="L115" s="254" t="s">
        <v>34</v>
      </c>
      <c r="M115" s="258"/>
      <c r="N115" s="255"/>
      <c r="O115" s="255"/>
      <c r="P115" s="255"/>
      <c r="Q115" s="254">
        <f t="shared" si="5"/>
        <v>0.45999999999999996</v>
      </c>
      <c r="R115" s="259">
        <v>0.4</v>
      </c>
      <c r="S115" s="255"/>
      <c r="T115" s="255"/>
      <c r="U115" s="260"/>
      <c r="V115" s="254">
        <f t="shared" si="4"/>
        <v>801080</v>
      </c>
      <c r="W115" s="262" t="s">
        <v>190</v>
      </c>
      <c r="X115" s="261">
        <v>45658</v>
      </c>
      <c r="Y115" s="261" t="s">
        <v>581</v>
      </c>
      <c r="Z115" s="253">
        <v>1</v>
      </c>
      <c r="AA115" s="254">
        <v>1</v>
      </c>
      <c r="AB115" s="262" t="s">
        <v>38</v>
      </c>
      <c r="AC115" s="263" t="s">
        <v>802</v>
      </c>
    </row>
    <row r="116" spans="1:29" s="252" customFormat="1" x14ac:dyDescent="0.25">
      <c r="A116" s="527" t="s">
        <v>396</v>
      </c>
      <c r="B116" s="254">
        <v>801081</v>
      </c>
      <c r="C116" s="375" t="s">
        <v>397</v>
      </c>
      <c r="D116" s="255" t="s">
        <v>398</v>
      </c>
      <c r="E116" s="323">
        <v>12.25</v>
      </c>
      <c r="F116" s="523">
        <f t="shared" si="3"/>
        <v>15.067499999999999</v>
      </c>
      <c r="G116" s="256" t="s">
        <v>189</v>
      </c>
      <c r="H116" s="257" t="s">
        <v>189</v>
      </c>
      <c r="I116" s="254" t="s">
        <v>32</v>
      </c>
      <c r="J116" s="254" t="s">
        <v>33</v>
      </c>
      <c r="K116" s="254">
        <v>84039090</v>
      </c>
      <c r="L116" s="254" t="s">
        <v>34</v>
      </c>
      <c r="M116" s="258"/>
      <c r="N116" s="255"/>
      <c r="O116" s="255"/>
      <c r="P116" s="255"/>
      <c r="Q116" s="254">
        <f t="shared" si="5"/>
        <v>0.45999999999999996</v>
      </c>
      <c r="R116" s="259">
        <v>0.4</v>
      </c>
      <c r="S116" s="255"/>
      <c r="T116" s="255"/>
      <c r="U116" s="260"/>
      <c r="V116" s="254">
        <f t="shared" si="4"/>
        <v>801081</v>
      </c>
      <c r="W116" s="262" t="s">
        <v>190</v>
      </c>
      <c r="X116" s="261">
        <v>45658</v>
      </c>
      <c r="Y116" s="261" t="s">
        <v>581</v>
      </c>
      <c r="Z116" s="253">
        <v>1</v>
      </c>
      <c r="AA116" s="254">
        <v>1</v>
      </c>
      <c r="AB116" s="262" t="s">
        <v>38</v>
      </c>
      <c r="AC116" s="263" t="s">
        <v>802</v>
      </c>
    </row>
    <row r="117" spans="1:29" s="252" customFormat="1" x14ac:dyDescent="0.25">
      <c r="A117" s="527" t="s">
        <v>696</v>
      </c>
      <c r="B117" s="254" t="s">
        <v>697</v>
      </c>
      <c r="C117" s="375" t="s">
        <v>698</v>
      </c>
      <c r="D117" s="255" t="s">
        <v>742</v>
      </c>
      <c r="E117" s="323">
        <v>5.22</v>
      </c>
      <c r="F117" s="523">
        <f t="shared" si="3"/>
        <v>6.4205999999999994</v>
      </c>
      <c r="G117" s="256" t="s">
        <v>189</v>
      </c>
      <c r="H117" s="257" t="s">
        <v>189</v>
      </c>
      <c r="I117" s="254" t="s">
        <v>32</v>
      </c>
      <c r="J117" s="254" t="s">
        <v>33</v>
      </c>
      <c r="K117" s="254">
        <v>84039090</v>
      </c>
      <c r="L117" s="254" t="s">
        <v>34</v>
      </c>
      <c r="M117" s="258"/>
      <c r="N117" s="255"/>
      <c r="O117" s="255"/>
      <c r="P117" s="255"/>
      <c r="Q117" s="254">
        <f t="shared" si="5"/>
        <v>9.1999999999999998E-2</v>
      </c>
      <c r="R117" s="259">
        <v>0.08</v>
      </c>
      <c r="S117" s="255"/>
      <c r="T117" s="255"/>
      <c r="U117" s="260"/>
      <c r="V117" s="254" t="str">
        <f t="shared" si="4"/>
        <v>801156</v>
      </c>
      <c r="W117" s="262" t="s">
        <v>190</v>
      </c>
      <c r="X117" s="261">
        <v>45658</v>
      </c>
      <c r="Y117" s="261" t="s">
        <v>581</v>
      </c>
      <c r="Z117" s="253">
        <v>1</v>
      </c>
      <c r="AA117" s="254">
        <v>1</v>
      </c>
      <c r="AB117" s="262" t="s">
        <v>38</v>
      </c>
      <c r="AC117" s="263" t="s">
        <v>802</v>
      </c>
    </row>
    <row r="118" spans="1:29" s="252" customFormat="1" x14ac:dyDescent="0.25">
      <c r="A118" s="527" t="s">
        <v>699</v>
      </c>
      <c r="B118" s="254" t="s">
        <v>700</v>
      </c>
      <c r="C118" s="375" t="s">
        <v>701</v>
      </c>
      <c r="D118" s="255" t="s">
        <v>743</v>
      </c>
      <c r="E118" s="323">
        <v>5.56</v>
      </c>
      <c r="F118" s="523">
        <f t="shared" si="3"/>
        <v>6.8387999999999991</v>
      </c>
      <c r="G118" s="256" t="s">
        <v>189</v>
      </c>
      <c r="H118" s="257" t="s">
        <v>189</v>
      </c>
      <c r="I118" s="254" t="s">
        <v>32</v>
      </c>
      <c r="J118" s="254" t="s">
        <v>33</v>
      </c>
      <c r="K118" s="254">
        <v>84039090</v>
      </c>
      <c r="L118" s="254" t="s">
        <v>34</v>
      </c>
      <c r="M118" s="258"/>
      <c r="N118" s="255"/>
      <c r="O118" s="255"/>
      <c r="P118" s="255"/>
      <c r="Q118" s="254">
        <f t="shared" si="5"/>
        <v>0.10349999999999999</v>
      </c>
      <c r="R118" s="259">
        <v>0.09</v>
      </c>
      <c r="S118" s="255"/>
      <c r="T118" s="255"/>
      <c r="U118" s="260"/>
      <c r="V118" s="254" t="str">
        <f t="shared" si="4"/>
        <v>801157</v>
      </c>
      <c r="W118" s="262" t="s">
        <v>190</v>
      </c>
      <c r="X118" s="261">
        <v>45658</v>
      </c>
      <c r="Y118" s="261" t="s">
        <v>581</v>
      </c>
      <c r="Z118" s="253">
        <v>1</v>
      </c>
      <c r="AA118" s="254">
        <v>1</v>
      </c>
      <c r="AB118" s="262" t="s">
        <v>38</v>
      </c>
      <c r="AC118" s="263" t="s">
        <v>802</v>
      </c>
    </row>
    <row r="119" spans="1:29" s="252" customFormat="1" x14ac:dyDescent="0.25">
      <c r="A119" s="253" t="s">
        <v>399</v>
      </c>
      <c r="B119" s="254">
        <v>801082</v>
      </c>
      <c r="C119" s="375" t="s">
        <v>400</v>
      </c>
      <c r="D119" s="255" t="s">
        <v>401</v>
      </c>
      <c r="E119" s="323">
        <v>22.220425531914898</v>
      </c>
      <c r="F119" s="523">
        <f t="shared" si="3"/>
        <v>27.331123404255326</v>
      </c>
      <c r="G119" s="256" t="s">
        <v>189</v>
      </c>
      <c r="H119" s="257" t="s">
        <v>189</v>
      </c>
      <c r="I119" s="254" t="s">
        <v>32</v>
      </c>
      <c r="J119" s="254" t="s">
        <v>33</v>
      </c>
      <c r="K119" s="254">
        <v>84039090</v>
      </c>
      <c r="L119" s="254" t="s">
        <v>34</v>
      </c>
      <c r="M119" s="258"/>
      <c r="N119" s="255"/>
      <c r="O119" s="255"/>
      <c r="P119" s="255"/>
      <c r="Q119" s="254">
        <f t="shared" si="5"/>
        <v>1.2649999999999999</v>
      </c>
      <c r="R119" s="259">
        <v>1.1000000000000001</v>
      </c>
      <c r="S119" s="255"/>
      <c r="T119" s="255"/>
      <c r="U119" s="260"/>
      <c r="V119" s="254">
        <f t="shared" si="4"/>
        <v>801082</v>
      </c>
      <c r="W119" s="262" t="s">
        <v>190</v>
      </c>
      <c r="X119" s="261">
        <v>45658</v>
      </c>
      <c r="Y119" s="261" t="s">
        <v>581</v>
      </c>
      <c r="Z119" s="253">
        <v>1</v>
      </c>
      <c r="AA119" s="254">
        <v>1</v>
      </c>
      <c r="AB119" s="262" t="s">
        <v>38</v>
      </c>
      <c r="AC119" s="263" t="s">
        <v>802</v>
      </c>
    </row>
    <row r="120" spans="1:29" s="252" customFormat="1" x14ac:dyDescent="0.25">
      <c r="A120" s="253" t="s">
        <v>402</v>
      </c>
      <c r="B120" s="254">
        <v>801083</v>
      </c>
      <c r="C120" s="375" t="s">
        <v>403</v>
      </c>
      <c r="D120" s="255" t="s">
        <v>404</v>
      </c>
      <c r="E120" s="323">
        <v>18.038297872340426</v>
      </c>
      <c r="F120" s="523">
        <f t="shared" si="3"/>
        <v>22.187106382978723</v>
      </c>
      <c r="G120" s="256" t="s">
        <v>189</v>
      </c>
      <c r="H120" s="257" t="s">
        <v>189</v>
      </c>
      <c r="I120" s="254" t="s">
        <v>32</v>
      </c>
      <c r="J120" s="254" t="s">
        <v>33</v>
      </c>
      <c r="K120" s="254">
        <v>84039090</v>
      </c>
      <c r="L120" s="254" t="s">
        <v>34</v>
      </c>
      <c r="M120" s="258"/>
      <c r="N120" s="255"/>
      <c r="O120" s="255"/>
      <c r="P120" s="255"/>
      <c r="Q120" s="254">
        <f t="shared" si="5"/>
        <v>0.28749999999999998</v>
      </c>
      <c r="R120" s="259">
        <v>0.25</v>
      </c>
      <c r="S120" s="255"/>
      <c r="T120" s="255"/>
      <c r="U120" s="260"/>
      <c r="V120" s="254">
        <f t="shared" si="4"/>
        <v>801083</v>
      </c>
      <c r="W120" s="262" t="s">
        <v>190</v>
      </c>
      <c r="X120" s="261">
        <v>45658</v>
      </c>
      <c r="Y120" s="261" t="s">
        <v>581</v>
      </c>
      <c r="Z120" s="253">
        <v>1</v>
      </c>
      <c r="AA120" s="254">
        <v>1</v>
      </c>
      <c r="AB120" s="262" t="s">
        <v>38</v>
      </c>
      <c r="AC120" s="263" t="s">
        <v>802</v>
      </c>
    </row>
    <row r="121" spans="1:29" s="252" customFormat="1" x14ac:dyDescent="0.25">
      <c r="A121" s="253" t="s">
        <v>405</v>
      </c>
      <c r="B121" s="254">
        <v>801084</v>
      </c>
      <c r="C121" s="375" t="s">
        <v>406</v>
      </c>
      <c r="D121" s="255" t="s">
        <v>407</v>
      </c>
      <c r="E121" s="323">
        <v>33.342127659574466</v>
      </c>
      <c r="F121" s="523">
        <f t="shared" si="3"/>
        <v>41.010817021276594</v>
      </c>
      <c r="G121" s="256" t="s">
        <v>189</v>
      </c>
      <c r="H121" s="257" t="s">
        <v>189</v>
      </c>
      <c r="I121" s="254" t="s">
        <v>32</v>
      </c>
      <c r="J121" s="254" t="s">
        <v>33</v>
      </c>
      <c r="K121" s="254">
        <v>84039090</v>
      </c>
      <c r="L121" s="254" t="s">
        <v>34</v>
      </c>
      <c r="M121" s="258"/>
      <c r="N121" s="255"/>
      <c r="O121" s="255"/>
      <c r="P121" s="255"/>
      <c r="Q121" s="254">
        <f t="shared" si="5"/>
        <v>1.702</v>
      </c>
      <c r="R121" s="259">
        <v>1.48</v>
      </c>
      <c r="S121" s="255"/>
      <c r="T121" s="255"/>
      <c r="U121" s="260"/>
      <c r="V121" s="254">
        <f t="shared" si="4"/>
        <v>801084</v>
      </c>
      <c r="W121" s="262" t="s">
        <v>190</v>
      </c>
      <c r="X121" s="261">
        <v>45658</v>
      </c>
      <c r="Y121" s="261" t="s">
        <v>581</v>
      </c>
      <c r="Z121" s="253">
        <v>1</v>
      </c>
      <c r="AA121" s="254">
        <v>1</v>
      </c>
      <c r="AB121" s="262" t="s">
        <v>38</v>
      </c>
      <c r="AC121" s="263" t="s">
        <v>802</v>
      </c>
    </row>
    <row r="122" spans="1:29" s="252" customFormat="1" x14ac:dyDescent="0.25">
      <c r="A122" s="253" t="s">
        <v>408</v>
      </c>
      <c r="B122" s="254">
        <v>801085</v>
      </c>
      <c r="C122" s="375" t="s">
        <v>409</v>
      </c>
      <c r="D122" s="255" t="s">
        <v>410</v>
      </c>
      <c r="E122" s="323">
        <v>33.376595744680856</v>
      </c>
      <c r="F122" s="523">
        <f t="shared" si="3"/>
        <v>41.053212765957454</v>
      </c>
      <c r="G122" s="256" t="s">
        <v>189</v>
      </c>
      <c r="H122" s="257" t="s">
        <v>189</v>
      </c>
      <c r="I122" s="254" t="s">
        <v>32</v>
      </c>
      <c r="J122" s="254" t="s">
        <v>33</v>
      </c>
      <c r="K122" s="254">
        <v>84039090</v>
      </c>
      <c r="L122" s="254" t="s">
        <v>34</v>
      </c>
      <c r="M122" s="258"/>
      <c r="N122" s="255"/>
      <c r="O122" s="255"/>
      <c r="P122" s="255"/>
      <c r="Q122" s="254">
        <f t="shared" si="5"/>
        <v>1.7939999999999998</v>
      </c>
      <c r="R122" s="259">
        <v>1.56</v>
      </c>
      <c r="S122" s="255"/>
      <c r="T122" s="255"/>
      <c r="U122" s="260"/>
      <c r="V122" s="254">
        <f t="shared" si="4"/>
        <v>801085</v>
      </c>
      <c r="W122" s="262" t="s">
        <v>190</v>
      </c>
      <c r="X122" s="261">
        <v>45658</v>
      </c>
      <c r="Y122" s="261" t="s">
        <v>581</v>
      </c>
      <c r="Z122" s="253">
        <v>1</v>
      </c>
      <c r="AA122" s="254">
        <v>1</v>
      </c>
      <c r="AB122" s="262" t="s">
        <v>38</v>
      </c>
      <c r="AC122" s="263" t="s">
        <v>802</v>
      </c>
    </row>
    <row r="123" spans="1:29" s="252" customFormat="1" x14ac:dyDescent="0.25">
      <c r="A123" s="253" t="s">
        <v>411</v>
      </c>
      <c r="B123" s="254">
        <v>801086</v>
      </c>
      <c r="C123" s="375" t="s">
        <v>412</v>
      </c>
      <c r="D123" s="255" t="s">
        <v>413</v>
      </c>
      <c r="E123" s="323">
        <v>34.146382978723409</v>
      </c>
      <c r="F123" s="523">
        <f t="shared" si="3"/>
        <v>42.000051063829794</v>
      </c>
      <c r="G123" s="256" t="s">
        <v>189</v>
      </c>
      <c r="H123" s="257" t="s">
        <v>189</v>
      </c>
      <c r="I123" s="254" t="s">
        <v>32</v>
      </c>
      <c r="J123" s="254" t="s">
        <v>33</v>
      </c>
      <c r="K123" s="254">
        <v>84039090</v>
      </c>
      <c r="L123" s="254" t="s">
        <v>34</v>
      </c>
      <c r="M123" s="258"/>
      <c r="N123" s="255"/>
      <c r="O123" s="255"/>
      <c r="P123" s="255"/>
      <c r="Q123" s="254">
        <f t="shared" si="5"/>
        <v>1.9089999999999998</v>
      </c>
      <c r="R123" s="259">
        <v>1.66</v>
      </c>
      <c r="S123" s="255"/>
      <c r="T123" s="255"/>
      <c r="U123" s="260"/>
      <c r="V123" s="254">
        <f t="shared" si="4"/>
        <v>801086</v>
      </c>
      <c r="W123" s="262" t="s">
        <v>190</v>
      </c>
      <c r="X123" s="261">
        <v>45658</v>
      </c>
      <c r="Y123" s="261" t="s">
        <v>581</v>
      </c>
      <c r="Z123" s="253">
        <v>1</v>
      </c>
      <c r="AA123" s="254">
        <v>1</v>
      </c>
      <c r="AB123" s="262" t="s">
        <v>38</v>
      </c>
      <c r="AC123" s="263" t="s">
        <v>802</v>
      </c>
    </row>
    <row r="124" spans="1:29" s="252" customFormat="1" x14ac:dyDescent="0.25">
      <c r="A124" s="253" t="s">
        <v>414</v>
      </c>
      <c r="B124" s="254">
        <v>801087</v>
      </c>
      <c r="C124" s="375" t="s">
        <v>415</v>
      </c>
      <c r="D124" s="255" t="s">
        <v>416</v>
      </c>
      <c r="E124" s="323">
        <v>34.657659574468084</v>
      </c>
      <c r="F124" s="523">
        <f t="shared" si="3"/>
        <v>42.62892127659574</v>
      </c>
      <c r="G124" s="256" t="s">
        <v>189</v>
      </c>
      <c r="H124" s="257" t="s">
        <v>189</v>
      </c>
      <c r="I124" s="254" t="s">
        <v>32</v>
      </c>
      <c r="J124" s="254" t="s">
        <v>33</v>
      </c>
      <c r="K124" s="254">
        <v>84039090</v>
      </c>
      <c r="L124" s="254" t="s">
        <v>34</v>
      </c>
      <c r="M124" s="258"/>
      <c r="N124" s="255"/>
      <c r="O124" s="255"/>
      <c r="P124" s="255"/>
      <c r="Q124" s="254">
        <f t="shared" si="5"/>
        <v>1.518</v>
      </c>
      <c r="R124" s="259">
        <v>1.32</v>
      </c>
      <c r="S124" s="255"/>
      <c r="T124" s="255"/>
      <c r="U124" s="260"/>
      <c r="V124" s="254">
        <f t="shared" si="4"/>
        <v>801087</v>
      </c>
      <c r="W124" s="262" t="s">
        <v>190</v>
      </c>
      <c r="X124" s="261">
        <v>45658</v>
      </c>
      <c r="Y124" s="261" t="s">
        <v>581</v>
      </c>
      <c r="Z124" s="253">
        <v>1</v>
      </c>
      <c r="AA124" s="254">
        <v>1</v>
      </c>
      <c r="AB124" s="262" t="s">
        <v>38</v>
      </c>
      <c r="AC124" s="263" t="s">
        <v>802</v>
      </c>
    </row>
    <row r="125" spans="1:29" s="252" customFormat="1" x14ac:dyDescent="0.25">
      <c r="A125" s="253" t="s">
        <v>417</v>
      </c>
      <c r="B125" s="254">
        <v>801088</v>
      </c>
      <c r="C125" s="375" t="s">
        <v>418</v>
      </c>
      <c r="D125" s="255" t="s">
        <v>419</v>
      </c>
      <c r="E125" s="323">
        <v>3.1365957446808514</v>
      </c>
      <c r="F125" s="523">
        <f t="shared" si="3"/>
        <v>3.8580127659574472</v>
      </c>
      <c r="G125" s="256" t="s">
        <v>189</v>
      </c>
      <c r="H125" s="257" t="s">
        <v>189</v>
      </c>
      <c r="I125" s="254" t="s">
        <v>32</v>
      </c>
      <c r="J125" s="254" t="s">
        <v>33</v>
      </c>
      <c r="K125" s="254">
        <v>84039090</v>
      </c>
      <c r="L125" s="254" t="s">
        <v>34</v>
      </c>
      <c r="M125" s="258"/>
      <c r="N125" s="255"/>
      <c r="O125" s="255"/>
      <c r="P125" s="255"/>
      <c r="Q125" s="254">
        <f t="shared" si="5"/>
        <v>6.8999999999999992E-2</v>
      </c>
      <c r="R125" s="259">
        <v>0.06</v>
      </c>
      <c r="S125" s="255"/>
      <c r="T125" s="255"/>
      <c r="U125" s="260"/>
      <c r="V125" s="254">
        <f t="shared" si="4"/>
        <v>801088</v>
      </c>
      <c r="W125" s="262" t="s">
        <v>190</v>
      </c>
      <c r="X125" s="261">
        <v>45658</v>
      </c>
      <c r="Y125" s="261" t="s">
        <v>581</v>
      </c>
      <c r="Z125" s="253">
        <v>1</v>
      </c>
      <c r="AA125" s="254">
        <v>1</v>
      </c>
      <c r="AB125" s="262" t="s">
        <v>38</v>
      </c>
      <c r="AC125" s="263" t="s">
        <v>802</v>
      </c>
    </row>
    <row r="126" spans="1:29" s="252" customFormat="1" x14ac:dyDescent="0.25">
      <c r="A126" s="253" t="s">
        <v>705</v>
      </c>
      <c r="B126" s="254" t="s">
        <v>706</v>
      </c>
      <c r="C126" s="375" t="s">
        <v>707</v>
      </c>
      <c r="D126" s="255" t="s">
        <v>744</v>
      </c>
      <c r="E126" s="323">
        <v>6.2214893617021279</v>
      </c>
      <c r="F126" s="523">
        <f t="shared" si="3"/>
        <v>7.6524319148936168</v>
      </c>
      <c r="G126" s="256" t="s">
        <v>189</v>
      </c>
      <c r="H126" s="257" t="s">
        <v>189</v>
      </c>
      <c r="I126" s="254" t="s">
        <v>32</v>
      </c>
      <c r="J126" s="254" t="s">
        <v>33</v>
      </c>
      <c r="K126" s="254">
        <v>84039090</v>
      </c>
      <c r="L126" s="254" t="s">
        <v>34</v>
      </c>
      <c r="M126" s="258"/>
      <c r="N126" s="255"/>
      <c r="O126" s="255"/>
      <c r="P126" s="255"/>
      <c r="Q126" s="254">
        <f t="shared" si="5"/>
        <v>6.8999999999999992E-2</v>
      </c>
      <c r="R126" s="259">
        <v>0.06</v>
      </c>
      <c r="S126" s="255"/>
      <c r="T126" s="255"/>
      <c r="U126" s="260"/>
      <c r="V126" s="254" t="str">
        <f t="shared" si="4"/>
        <v>801153</v>
      </c>
      <c r="W126" s="262" t="s">
        <v>190</v>
      </c>
      <c r="X126" s="261">
        <v>45658</v>
      </c>
      <c r="Y126" s="261" t="s">
        <v>581</v>
      </c>
      <c r="Z126" s="253">
        <v>1</v>
      </c>
      <c r="AA126" s="254">
        <v>1</v>
      </c>
      <c r="AB126" s="262" t="s">
        <v>38</v>
      </c>
      <c r="AC126" s="263" t="s">
        <v>802</v>
      </c>
    </row>
    <row r="127" spans="1:29" s="252" customFormat="1" x14ac:dyDescent="0.25">
      <c r="A127" s="273" t="s">
        <v>825</v>
      </c>
      <c r="B127" s="271" t="s">
        <v>826</v>
      </c>
      <c r="C127" s="264" t="s">
        <v>827</v>
      </c>
      <c r="D127" s="272" t="s">
        <v>828</v>
      </c>
      <c r="E127" s="323">
        <v>44.630425531914895</v>
      </c>
      <c r="F127" s="523">
        <f t="shared" si="3"/>
        <v>54.895423404255318</v>
      </c>
      <c r="G127" s="256" t="s">
        <v>189</v>
      </c>
      <c r="H127" s="257" t="s">
        <v>189</v>
      </c>
      <c r="I127" s="254" t="s">
        <v>32</v>
      </c>
      <c r="J127" s="254" t="s">
        <v>33</v>
      </c>
      <c r="K127" s="254">
        <v>84039090</v>
      </c>
      <c r="L127" s="254" t="s">
        <v>34</v>
      </c>
      <c r="M127" s="258"/>
      <c r="N127" s="255"/>
      <c r="O127" s="255"/>
      <c r="P127" s="255"/>
      <c r="Q127" s="254"/>
      <c r="R127" s="259"/>
      <c r="S127" s="255"/>
      <c r="T127" s="255"/>
      <c r="U127" s="260"/>
      <c r="V127" s="254" t="str">
        <f t="shared" si="4"/>
        <v>801195</v>
      </c>
      <c r="W127" s="262" t="s">
        <v>190</v>
      </c>
      <c r="X127" s="261">
        <v>45658</v>
      </c>
      <c r="Y127" s="261" t="s">
        <v>581</v>
      </c>
      <c r="Z127" s="253">
        <v>1</v>
      </c>
      <c r="AA127" s="254">
        <v>1</v>
      </c>
      <c r="AB127" s="262" t="s">
        <v>38</v>
      </c>
      <c r="AC127" s="263" t="s">
        <v>802</v>
      </c>
    </row>
    <row r="128" spans="1:29" s="252" customFormat="1" x14ac:dyDescent="0.25">
      <c r="A128" s="273" t="s">
        <v>916</v>
      </c>
      <c r="B128" s="271">
        <v>801246</v>
      </c>
      <c r="C128" s="264">
        <v>1523773596</v>
      </c>
      <c r="D128" s="272" t="s">
        <v>917</v>
      </c>
      <c r="E128" s="323">
        <v>110.95276595744683</v>
      </c>
      <c r="F128" s="523">
        <f t="shared" si="3"/>
        <v>136.4719021276596</v>
      </c>
      <c r="G128" s="256" t="s">
        <v>189</v>
      </c>
      <c r="H128" s="257" t="s">
        <v>189</v>
      </c>
      <c r="I128" s="254" t="s">
        <v>32</v>
      </c>
      <c r="J128" s="254" t="s">
        <v>33</v>
      </c>
      <c r="K128" s="254">
        <v>84039090</v>
      </c>
      <c r="L128" s="254" t="s">
        <v>34</v>
      </c>
      <c r="M128" s="258"/>
      <c r="N128" s="255"/>
      <c r="O128" s="255"/>
      <c r="P128" s="255"/>
      <c r="Q128" s="254"/>
      <c r="R128" s="259"/>
      <c r="S128" s="255"/>
      <c r="T128" s="255"/>
      <c r="U128" s="260"/>
      <c r="V128" s="254">
        <f t="shared" si="4"/>
        <v>801246</v>
      </c>
      <c r="W128" s="262" t="s">
        <v>190</v>
      </c>
      <c r="X128" s="261">
        <v>45658</v>
      </c>
      <c r="Y128" s="261" t="s">
        <v>581</v>
      </c>
      <c r="Z128" s="253">
        <v>1</v>
      </c>
      <c r="AA128" s="254">
        <v>1</v>
      </c>
      <c r="AB128" s="262" t="s">
        <v>38</v>
      </c>
      <c r="AC128" s="263" t="s">
        <v>802</v>
      </c>
    </row>
    <row r="129" spans="1:29" s="252" customFormat="1" x14ac:dyDescent="0.25">
      <c r="A129" s="527" t="s">
        <v>420</v>
      </c>
      <c r="B129" s="254">
        <v>801089</v>
      </c>
      <c r="C129" s="375" t="s">
        <v>421</v>
      </c>
      <c r="D129" s="255" t="s">
        <v>422</v>
      </c>
      <c r="E129" s="323">
        <v>23.02</v>
      </c>
      <c r="F129" s="523">
        <f t="shared" si="3"/>
        <v>28.314599999999999</v>
      </c>
      <c r="G129" s="256" t="s">
        <v>189</v>
      </c>
      <c r="H129" s="257" t="s">
        <v>189</v>
      </c>
      <c r="I129" s="254" t="s">
        <v>32</v>
      </c>
      <c r="J129" s="254" t="s">
        <v>33</v>
      </c>
      <c r="K129" s="254">
        <v>84039090</v>
      </c>
      <c r="L129" s="254" t="s">
        <v>34</v>
      </c>
      <c r="M129" s="258"/>
      <c r="N129" s="255"/>
      <c r="O129" s="255"/>
      <c r="P129" s="255"/>
      <c r="Q129" s="254">
        <f t="shared" si="5"/>
        <v>3.4499999999999996E-2</v>
      </c>
      <c r="R129" s="259">
        <v>0.03</v>
      </c>
      <c r="S129" s="255"/>
      <c r="T129" s="255"/>
      <c r="U129" s="260"/>
      <c r="V129" s="254">
        <f t="shared" si="4"/>
        <v>801089</v>
      </c>
      <c r="W129" s="262" t="s">
        <v>190</v>
      </c>
      <c r="X129" s="261">
        <v>45658</v>
      </c>
      <c r="Y129" s="261" t="s">
        <v>581</v>
      </c>
      <c r="Z129" s="253">
        <v>1</v>
      </c>
      <c r="AA129" s="254">
        <v>1</v>
      </c>
      <c r="AB129" s="262" t="s">
        <v>38</v>
      </c>
      <c r="AC129" s="263" t="s">
        <v>802</v>
      </c>
    </row>
    <row r="130" spans="1:29" s="252" customFormat="1" x14ac:dyDescent="0.25">
      <c r="A130" s="253" t="s">
        <v>708</v>
      </c>
      <c r="B130" s="254">
        <v>801169</v>
      </c>
      <c r="C130" s="375" t="s">
        <v>709</v>
      </c>
      <c r="D130" s="255" t="s">
        <v>745</v>
      </c>
      <c r="E130" s="323">
        <v>103.73744680851064</v>
      </c>
      <c r="F130" s="523">
        <f t="shared" si="3"/>
        <v>127.59705957446809</v>
      </c>
      <c r="G130" s="256" t="s">
        <v>189</v>
      </c>
      <c r="H130" s="257" t="s">
        <v>189</v>
      </c>
      <c r="I130" s="254" t="s">
        <v>32</v>
      </c>
      <c r="J130" s="254" t="s">
        <v>33</v>
      </c>
      <c r="K130" s="254">
        <v>84039090</v>
      </c>
      <c r="L130" s="254" t="s">
        <v>34</v>
      </c>
      <c r="M130" s="258"/>
      <c r="N130" s="255"/>
      <c r="O130" s="255"/>
      <c r="P130" s="255"/>
      <c r="Q130" s="254">
        <f t="shared" si="5"/>
        <v>12.994999999999999</v>
      </c>
      <c r="R130" s="259">
        <v>11.3</v>
      </c>
      <c r="S130" s="255"/>
      <c r="T130" s="255"/>
      <c r="U130" s="260"/>
      <c r="V130" s="254">
        <f t="shared" si="4"/>
        <v>801169</v>
      </c>
      <c r="W130" s="262" t="s">
        <v>190</v>
      </c>
      <c r="X130" s="261">
        <v>45658</v>
      </c>
      <c r="Y130" s="261" t="s">
        <v>581</v>
      </c>
      <c r="Z130" s="253">
        <v>1</v>
      </c>
      <c r="AA130" s="254">
        <v>1</v>
      </c>
      <c r="AB130" s="262" t="s">
        <v>38</v>
      </c>
      <c r="AC130" s="263" t="s">
        <v>802</v>
      </c>
    </row>
    <row r="131" spans="1:29" s="252" customFormat="1" x14ac:dyDescent="0.25">
      <c r="A131" s="253" t="s">
        <v>710</v>
      </c>
      <c r="B131" s="254" t="s">
        <v>711</v>
      </c>
      <c r="C131" s="375" t="s">
        <v>712</v>
      </c>
      <c r="D131" s="255" t="s">
        <v>746</v>
      </c>
      <c r="E131" s="323">
        <v>103.73744680851064</v>
      </c>
      <c r="F131" s="523">
        <f t="shared" si="3"/>
        <v>127.59705957446809</v>
      </c>
      <c r="G131" s="256" t="s">
        <v>189</v>
      </c>
      <c r="H131" s="257" t="s">
        <v>189</v>
      </c>
      <c r="I131" s="254" t="s">
        <v>32</v>
      </c>
      <c r="J131" s="254" t="s">
        <v>33</v>
      </c>
      <c r="K131" s="254">
        <v>84039090</v>
      </c>
      <c r="L131" s="254" t="s">
        <v>34</v>
      </c>
      <c r="M131" s="258"/>
      <c r="N131" s="255"/>
      <c r="O131" s="255"/>
      <c r="P131" s="255"/>
      <c r="Q131" s="254">
        <f t="shared" si="5"/>
        <v>13.707999999999998</v>
      </c>
      <c r="R131" s="259">
        <v>11.92</v>
      </c>
      <c r="S131" s="255"/>
      <c r="T131" s="255"/>
      <c r="U131" s="260"/>
      <c r="V131" s="254" t="str">
        <f t="shared" si="4"/>
        <v>801154</v>
      </c>
      <c r="W131" s="262" t="s">
        <v>190</v>
      </c>
      <c r="X131" s="261">
        <v>45658</v>
      </c>
      <c r="Y131" s="261" t="s">
        <v>581</v>
      </c>
      <c r="Z131" s="253">
        <v>1</v>
      </c>
      <c r="AA131" s="254">
        <v>1</v>
      </c>
      <c r="AB131" s="262" t="s">
        <v>38</v>
      </c>
      <c r="AC131" s="263" t="s">
        <v>802</v>
      </c>
    </row>
    <row r="132" spans="1:29" s="252" customFormat="1" x14ac:dyDescent="0.25">
      <c r="A132" s="253" t="s">
        <v>423</v>
      </c>
      <c r="B132" s="254">
        <v>801090</v>
      </c>
      <c r="C132" s="375" t="s">
        <v>424</v>
      </c>
      <c r="D132" s="255" t="s">
        <v>425</v>
      </c>
      <c r="E132" s="323">
        <v>43.918085106382982</v>
      </c>
      <c r="F132" s="523">
        <f t="shared" si="3"/>
        <v>54.019244680851067</v>
      </c>
      <c r="G132" s="256" t="s">
        <v>189</v>
      </c>
      <c r="H132" s="257" t="s">
        <v>189</v>
      </c>
      <c r="I132" s="254" t="s">
        <v>32</v>
      </c>
      <c r="J132" s="254" t="s">
        <v>33</v>
      </c>
      <c r="K132" s="254">
        <v>84039090</v>
      </c>
      <c r="L132" s="254" t="s">
        <v>34</v>
      </c>
      <c r="M132" s="258"/>
      <c r="N132" s="255"/>
      <c r="O132" s="255"/>
      <c r="P132" s="255"/>
      <c r="Q132" s="254">
        <f t="shared" si="5"/>
        <v>0.85099999999999998</v>
      </c>
      <c r="R132" s="259">
        <v>0.74</v>
      </c>
      <c r="S132" s="255"/>
      <c r="T132" s="255"/>
      <c r="U132" s="260"/>
      <c r="V132" s="254">
        <f t="shared" si="4"/>
        <v>801090</v>
      </c>
      <c r="W132" s="262" t="s">
        <v>190</v>
      </c>
      <c r="X132" s="261">
        <v>45658</v>
      </c>
      <c r="Y132" s="261" t="s">
        <v>581</v>
      </c>
      <c r="Z132" s="253">
        <v>1</v>
      </c>
      <c r="AA132" s="254">
        <v>1</v>
      </c>
      <c r="AB132" s="262" t="s">
        <v>38</v>
      </c>
      <c r="AC132" s="263" t="s">
        <v>802</v>
      </c>
    </row>
    <row r="133" spans="1:29" s="252" customFormat="1" x14ac:dyDescent="0.25">
      <c r="A133" s="253" t="s">
        <v>426</v>
      </c>
      <c r="B133" s="254">
        <v>801091</v>
      </c>
      <c r="C133" s="375" t="s">
        <v>427</v>
      </c>
      <c r="D133" s="255" t="s">
        <v>428</v>
      </c>
      <c r="E133" s="323">
        <v>53.695531914893621</v>
      </c>
      <c r="F133" s="523">
        <f t="shared" ref="F133:F196" si="6">E133*1.23</f>
        <v>66.045504255319159</v>
      </c>
      <c r="G133" s="256" t="s">
        <v>189</v>
      </c>
      <c r="H133" s="257" t="s">
        <v>189</v>
      </c>
      <c r="I133" s="254" t="s">
        <v>32</v>
      </c>
      <c r="J133" s="254" t="s">
        <v>33</v>
      </c>
      <c r="K133" s="254">
        <v>84039090</v>
      </c>
      <c r="L133" s="254" t="s">
        <v>34</v>
      </c>
      <c r="M133" s="258"/>
      <c r="N133" s="255"/>
      <c r="O133" s="255"/>
      <c r="P133" s="255"/>
      <c r="Q133" s="254">
        <f t="shared" si="5"/>
        <v>1.0580000000000001</v>
      </c>
      <c r="R133" s="259">
        <v>0.92</v>
      </c>
      <c r="S133" s="255"/>
      <c r="T133" s="255"/>
      <c r="U133" s="260"/>
      <c r="V133" s="254">
        <f t="shared" ref="V133:V170" si="7">B133</f>
        <v>801091</v>
      </c>
      <c r="W133" s="262" t="s">
        <v>190</v>
      </c>
      <c r="X133" s="261">
        <v>45658</v>
      </c>
      <c r="Y133" s="261" t="s">
        <v>581</v>
      </c>
      <c r="Z133" s="253">
        <v>1</v>
      </c>
      <c r="AA133" s="254">
        <v>1</v>
      </c>
      <c r="AB133" s="262" t="s">
        <v>38</v>
      </c>
      <c r="AC133" s="263" t="s">
        <v>802</v>
      </c>
    </row>
    <row r="134" spans="1:29" s="252" customFormat="1" x14ac:dyDescent="0.25">
      <c r="A134" s="253" t="s">
        <v>429</v>
      </c>
      <c r="B134" s="254">
        <v>801092</v>
      </c>
      <c r="C134" s="375" t="s">
        <v>430</v>
      </c>
      <c r="D134" s="255" t="s">
        <v>431</v>
      </c>
      <c r="E134" s="323">
        <v>104.9208510638298</v>
      </c>
      <c r="F134" s="523">
        <f t="shared" si="6"/>
        <v>129.05264680851064</v>
      </c>
      <c r="G134" s="256" t="s">
        <v>189</v>
      </c>
      <c r="H134" s="257" t="s">
        <v>189</v>
      </c>
      <c r="I134" s="254" t="s">
        <v>32</v>
      </c>
      <c r="J134" s="254" t="s">
        <v>33</v>
      </c>
      <c r="K134" s="254">
        <v>84039090</v>
      </c>
      <c r="L134" s="254" t="s">
        <v>34</v>
      </c>
      <c r="M134" s="258"/>
      <c r="N134" s="255"/>
      <c r="O134" s="255"/>
      <c r="P134" s="255"/>
      <c r="Q134" s="254">
        <f t="shared" si="5"/>
        <v>2.323</v>
      </c>
      <c r="R134" s="259">
        <v>2.02</v>
      </c>
      <c r="S134" s="255"/>
      <c r="T134" s="255"/>
      <c r="U134" s="260"/>
      <c r="V134" s="254">
        <f t="shared" si="7"/>
        <v>801092</v>
      </c>
      <c r="W134" s="262" t="s">
        <v>190</v>
      </c>
      <c r="X134" s="261">
        <v>45658</v>
      </c>
      <c r="Y134" s="261" t="s">
        <v>581</v>
      </c>
      <c r="Z134" s="253">
        <v>1</v>
      </c>
      <c r="AA134" s="254">
        <v>1</v>
      </c>
      <c r="AB134" s="262" t="s">
        <v>38</v>
      </c>
      <c r="AC134" s="263" t="s">
        <v>802</v>
      </c>
    </row>
    <row r="135" spans="1:29" s="252" customFormat="1" x14ac:dyDescent="0.25">
      <c r="A135" s="253" t="s">
        <v>432</v>
      </c>
      <c r="B135" s="254">
        <v>801093</v>
      </c>
      <c r="C135" s="375" t="s">
        <v>433</v>
      </c>
      <c r="D135" s="255" t="s">
        <v>434</v>
      </c>
      <c r="E135" s="323">
        <v>100.69851063829789</v>
      </c>
      <c r="F135" s="523">
        <f t="shared" si="6"/>
        <v>123.8591680851064</v>
      </c>
      <c r="G135" s="256" t="s">
        <v>189</v>
      </c>
      <c r="H135" s="257" t="s">
        <v>189</v>
      </c>
      <c r="I135" s="254" t="s">
        <v>32</v>
      </c>
      <c r="J135" s="254" t="s">
        <v>33</v>
      </c>
      <c r="K135" s="254">
        <v>84039090</v>
      </c>
      <c r="L135" s="254" t="s">
        <v>34</v>
      </c>
      <c r="M135" s="258"/>
      <c r="N135" s="255"/>
      <c r="O135" s="255"/>
      <c r="P135" s="255"/>
      <c r="Q135" s="254">
        <f t="shared" si="5"/>
        <v>2.3689999999999998</v>
      </c>
      <c r="R135" s="259">
        <v>2.06</v>
      </c>
      <c r="S135" s="255"/>
      <c r="T135" s="255"/>
      <c r="U135" s="260"/>
      <c r="V135" s="254">
        <f t="shared" si="7"/>
        <v>801093</v>
      </c>
      <c r="W135" s="262" t="s">
        <v>190</v>
      </c>
      <c r="X135" s="261">
        <v>45658</v>
      </c>
      <c r="Y135" s="261" t="s">
        <v>581</v>
      </c>
      <c r="Z135" s="253">
        <v>1</v>
      </c>
      <c r="AA135" s="254">
        <v>1</v>
      </c>
      <c r="AB135" s="262" t="s">
        <v>38</v>
      </c>
      <c r="AC135" s="263" t="s">
        <v>802</v>
      </c>
    </row>
    <row r="136" spans="1:29" s="252" customFormat="1" x14ac:dyDescent="0.25">
      <c r="A136" s="253" t="s">
        <v>435</v>
      </c>
      <c r="B136" s="254">
        <v>801094</v>
      </c>
      <c r="C136" s="375" t="s">
        <v>436</v>
      </c>
      <c r="D136" s="255" t="s">
        <v>437</v>
      </c>
      <c r="E136" s="323">
        <v>42.585319148936172</v>
      </c>
      <c r="F136" s="523">
        <f t="shared" si="6"/>
        <v>52.379942553191491</v>
      </c>
      <c r="G136" s="256" t="s">
        <v>189</v>
      </c>
      <c r="H136" s="257" t="s">
        <v>189</v>
      </c>
      <c r="I136" s="254" t="s">
        <v>32</v>
      </c>
      <c r="J136" s="254" t="s">
        <v>33</v>
      </c>
      <c r="K136" s="254">
        <v>84039090</v>
      </c>
      <c r="L136" s="254" t="s">
        <v>34</v>
      </c>
      <c r="M136" s="258"/>
      <c r="N136" s="255"/>
      <c r="O136" s="255"/>
      <c r="P136" s="255"/>
      <c r="Q136" s="254">
        <f t="shared" si="5"/>
        <v>2.0009999999999999</v>
      </c>
      <c r="R136" s="259">
        <v>1.74</v>
      </c>
      <c r="S136" s="255"/>
      <c r="T136" s="255"/>
      <c r="U136" s="260"/>
      <c r="V136" s="254">
        <f t="shared" si="7"/>
        <v>801094</v>
      </c>
      <c r="W136" s="262" t="s">
        <v>190</v>
      </c>
      <c r="X136" s="261">
        <v>45658</v>
      </c>
      <c r="Y136" s="261" t="s">
        <v>581</v>
      </c>
      <c r="Z136" s="253">
        <v>1</v>
      </c>
      <c r="AA136" s="254">
        <v>1</v>
      </c>
      <c r="AB136" s="262" t="s">
        <v>38</v>
      </c>
      <c r="AC136" s="263" t="s">
        <v>802</v>
      </c>
    </row>
    <row r="137" spans="1:29" s="252" customFormat="1" x14ac:dyDescent="0.25">
      <c r="A137" s="253" t="s">
        <v>438</v>
      </c>
      <c r="B137" s="254">
        <v>801095</v>
      </c>
      <c r="C137" s="375" t="s">
        <v>439</v>
      </c>
      <c r="D137" s="255" t="s">
        <v>440</v>
      </c>
      <c r="E137" s="323">
        <v>13.436808510638299</v>
      </c>
      <c r="F137" s="523">
        <f t="shared" si="6"/>
        <v>16.527274468085107</v>
      </c>
      <c r="G137" s="256" t="s">
        <v>189</v>
      </c>
      <c r="H137" s="257" t="s">
        <v>189</v>
      </c>
      <c r="I137" s="254" t="s">
        <v>32</v>
      </c>
      <c r="J137" s="254" t="s">
        <v>33</v>
      </c>
      <c r="K137" s="254">
        <v>84039090</v>
      </c>
      <c r="L137" s="254" t="s">
        <v>34</v>
      </c>
      <c r="M137" s="258"/>
      <c r="N137" s="255"/>
      <c r="O137" s="255"/>
      <c r="P137" s="255"/>
      <c r="Q137" s="254">
        <f t="shared" si="5"/>
        <v>0.11499999999999999</v>
      </c>
      <c r="R137" s="259">
        <v>0.1</v>
      </c>
      <c r="S137" s="255"/>
      <c r="T137" s="255"/>
      <c r="U137" s="260"/>
      <c r="V137" s="254">
        <f t="shared" si="7"/>
        <v>801095</v>
      </c>
      <c r="W137" s="262" t="s">
        <v>190</v>
      </c>
      <c r="X137" s="261">
        <v>45658</v>
      </c>
      <c r="Y137" s="261" t="s">
        <v>581</v>
      </c>
      <c r="Z137" s="253">
        <v>1</v>
      </c>
      <c r="AA137" s="254">
        <v>1</v>
      </c>
      <c r="AB137" s="262" t="s">
        <v>38</v>
      </c>
      <c r="AC137" s="263" t="s">
        <v>802</v>
      </c>
    </row>
    <row r="138" spans="1:29" s="252" customFormat="1" x14ac:dyDescent="0.25">
      <c r="A138" s="253" t="s">
        <v>545</v>
      </c>
      <c r="B138" s="254">
        <v>801129</v>
      </c>
      <c r="C138" s="477" t="s">
        <v>546</v>
      </c>
      <c r="D138" s="265" t="s">
        <v>547</v>
      </c>
      <c r="E138" s="323">
        <v>108.14936170212766</v>
      </c>
      <c r="F138" s="523">
        <f t="shared" si="6"/>
        <v>133.02371489361701</v>
      </c>
      <c r="G138" s="256" t="s">
        <v>189</v>
      </c>
      <c r="H138" s="257" t="s">
        <v>189</v>
      </c>
      <c r="I138" s="254" t="s">
        <v>32</v>
      </c>
      <c r="J138" s="254" t="s">
        <v>33</v>
      </c>
      <c r="K138" s="254">
        <v>84039090</v>
      </c>
      <c r="L138" s="254" t="s">
        <v>34</v>
      </c>
      <c r="M138" s="258"/>
      <c r="N138" s="255"/>
      <c r="O138" s="255"/>
      <c r="P138" s="255"/>
      <c r="Q138" s="254">
        <f t="shared" si="5"/>
        <v>16.375999999999998</v>
      </c>
      <c r="R138" s="259">
        <v>14.24</v>
      </c>
      <c r="S138" s="255"/>
      <c r="T138" s="255"/>
      <c r="U138" s="260"/>
      <c r="V138" s="254">
        <f t="shared" si="7"/>
        <v>801129</v>
      </c>
      <c r="W138" s="262" t="s">
        <v>190</v>
      </c>
      <c r="X138" s="261">
        <v>45658</v>
      </c>
      <c r="Y138" s="261" t="s">
        <v>581</v>
      </c>
      <c r="Z138" s="253">
        <v>1</v>
      </c>
      <c r="AA138" s="254">
        <v>1</v>
      </c>
      <c r="AB138" s="262" t="s">
        <v>38</v>
      </c>
      <c r="AC138" s="263" t="s">
        <v>802</v>
      </c>
    </row>
    <row r="139" spans="1:29" s="252" customFormat="1" x14ac:dyDescent="0.25">
      <c r="A139" s="253" t="s">
        <v>441</v>
      </c>
      <c r="B139" s="254">
        <v>801096</v>
      </c>
      <c r="C139" s="375" t="s">
        <v>442</v>
      </c>
      <c r="D139" s="255" t="s">
        <v>443</v>
      </c>
      <c r="E139" s="323">
        <v>36.369574468085112</v>
      </c>
      <c r="F139" s="523">
        <f t="shared" si="6"/>
        <v>44.734576595744684</v>
      </c>
      <c r="G139" s="256" t="s">
        <v>189</v>
      </c>
      <c r="H139" s="257" t="s">
        <v>189</v>
      </c>
      <c r="I139" s="254" t="s">
        <v>32</v>
      </c>
      <c r="J139" s="254" t="s">
        <v>33</v>
      </c>
      <c r="K139" s="254">
        <v>84039090</v>
      </c>
      <c r="L139" s="254" t="s">
        <v>34</v>
      </c>
      <c r="M139" s="258"/>
      <c r="N139" s="255"/>
      <c r="O139" s="255"/>
      <c r="P139" s="255"/>
      <c r="Q139" s="254">
        <f t="shared" si="5"/>
        <v>1.0349999999999999</v>
      </c>
      <c r="R139" s="259">
        <v>0.9</v>
      </c>
      <c r="S139" s="255"/>
      <c r="T139" s="255"/>
      <c r="U139" s="260"/>
      <c r="V139" s="254">
        <f t="shared" si="7"/>
        <v>801096</v>
      </c>
      <c r="W139" s="262" t="s">
        <v>190</v>
      </c>
      <c r="X139" s="261">
        <v>45658</v>
      </c>
      <c r="Y139" s="261" t="s">
        <v>581</v>
      </c>
      <c r="Z139" s="253">
        <v>1</v>
      </c>
      <c r="AA139" s="254">
        <v>1</v>
      </c>
      <c r="AB139" s="262" t="s">
        <v>38</v>
      </c>
      <c r="AC139" s="263" t="s">
        <v>802</v>
      </c>
    </row>
    <row r="140" spans="1:29" s="252" customFormat="1" x14ac:dyDescent="0.25">
      <c r="A140" s="253" t="s">
        <v>713</v>
      </c>
      <c r="B140" s="254" t="s">
        <v>714</v>
      </c>
      <c r="C140" s="375" t="s">
        <v>715</v>
      </c>
      <c r="D140" s="255" t="s">
        <v>747</v>
      </c>
      <c r="E140" s="323">
        <v>781.27659574468089</v>
      </c>
      <c r="F140" s="523">
        <f t="shared" si="6"/>
        <v>960.97021276595751</v>
      </c>
      <c r="G140" s="256" t="s">
        <v>189</v>
      </c>
      <c r="H140" s="257" t="s">
        <v>189</v>
      </c>
      <c r="I140" s="254" t="s">
        <v>32</v>
      </c>
      <c r="J140" s="254" t="s">
        <v>33</v>
      </c>
      <c r="K140" s="254">
        <v>84039090</v>
      </c>
      <c r="L140" s="254" t="s">
        <v>34</v>
      </c>
      <c r="M140" s="258"/>
      <c r="N140" s="255"/>
      <c r="O140" s="255"/>
      <c r="P140" s="255"/>
      <c r="Q140" s="254">
        <f t="shared" si="5"/>
        <v>20.170999999999996</v>
      </c>
      <c r="R140" s="259">
        <v>17.54</v>
      </c>
      <c r="S140" s="255"/>
      <c r="T140" s="255"/>
      <c r="U140" s="260"/>
      <c r="V140" s="254" t="str">
        <f t="shared" si="7"/>
        <v>801147</v>
      </c>
      <c r="W140" s="262" t="s">
        <v>190</v>
      </c>
      <c r="X140" s="261">
        <v>45658</v>
      </c>
      <c r="Y140" s="261" t="s">
        <v>581</v>
      </c>
      <c r="Z140" s="253">
        <v>1</v>
      </c>
      <c r="AA140" s="254">
        <v>1</v>
      </c>
      <c r="AB140" s="262" t="s">
        <v>38</v>
      </c>
      <c r="AC140" s="263" t="s">
        <v>802</v>
      </c>
    </row>
    <row r="141" spans="1:29" s="252" customFormat="1" x14ac:dyDescent="0.25">
      <c r="A141" s="253" t="s">
        <v>716</v>
      </c>
      <c r="B141" s="254" t="s">
        <v>717</v>
      </c>
      <c r="C141" s="375" t="s">
        <v>718</v>
      </c>
      <c r="D141" s="255" t="s">
        <v>748</v>
      </c>
      <c r="E141" s="323">
        <v>413.61702127659578</v>
      </c>
      <c r="F141" s="523">
        <f t="shared" si="6"/>
        <v>508.7489361702128</v>
      </c>
      <c r="G141" s="256" t="s">
        <v>189</v>
      </c>
      <c r="H141" s="257" t="s">
        <v>189</v>
      </c>
      <c r="I141" s="254" t="s">
        <v>32</v>
      </c>
      <c r="J141" s="254" t="s">
        <v>33</v>
      </c>
      <c r="K141" s="254">
        <v>84039090</v>
      </c>
      <c r="L141" s="254" t="s">
        <v>34</v>
      </c>
      <c r="M141" s="258"/>
      <c r="N141" s="255"/>
      <c r="O141" s="255"/>
      <c r="P141" s="255"/>
      <c r="Q141" s="254">
        <f t="shared" si="5"/>
        <v>13.684999999999999</v>
      </c>
      <c r="R141" s="259">
        <v>11.9</v>
      </c>
      <c r="S141" s="255"/>
      <c r="T141" s="255"/>
      <c r="U141" s="260"/>
      <c r="V141" s="254" t="str">
        <f t="shared" si="7"/>
        <v>801148</v>
      </c>
      <c r="W141" s="262" t="s">
        <v>190</v>
      </c>
      <c r="X141" s="261">
        <v>45658</v>
      </c>
      <c r="Y141" s="261" t="s">
        <v>581</v>
      </c>
      <c r="Z141" s="253">
        <v>1</v>
      </c>
      <c r="AA141" s="254">
        <v>1</v>
      </c>
      <c r="AB141" s="262" t="s">
        <v>38</v>
      </c>
      <c r="AC141" s="263" t="s">
        <v>802</v>
      </c>
    </row>
    <row r="142" spans="1:29" s="252" customFormat="1" x14ac:dyDescent="0.25">
      <c r="A142" s="525" t="s">
        <v>1035</v>
      </c>
      <c r="B142" s="271" t="s">
        <v>1036</v>
      </c>
      <c r="C142" s="264" t="s">
        <v>1037</v>
      </c>
      <c r="D142" s="398" t="s">
        <v>1057</v>
      </c>
      <c r="E142" s="323">
        <v>2.81</v>
      </c>
      <c r="F142" s="523">
        <f t="shared" si="6"/>
        <v>3.4563000000000001</v>
      </c>
      <c r="G142" s="256" t="s">
        <v>189</v>
      </c>
      <c r="H142" s="257" t="s">
        <v>189</v>
      </c>
      <c r="I142" s="254" t="s">
        <v>32</v>
      </c>
      <c r="J142" s="254" t="s">
        <v>33</v>
      </c>
      <c r="K142" s="254">
        <v>84039090</v>
      </c>
      <c r="L142" s="254" t="s">
        <v>34</v>
      </c>
      <c r="M142" s="258"/>
      <c r="N142" s="255"/>
      <c r="O142" s="255"/>
      <c r="P142" s="255"/>
      <c r="Q142" s="254"/>
      <c r="R142" s="259"/>
      <c r="S142" s="255"/>
      <c r="T142" s="255"/>
      <c r="U142" s="260"/>
      <c r="V142" s="254" t="str">
        <f t="shared" si="7"/>
        <v>801258</v>
      </c>
      <c r="W142" s="262" t="s">
        <v>190</v>
      </c>
      <c r="X142" s="261">
        <v>45658</v>
      </c>
      <c r="Y142" s="261" t="s">
        <v>581</v>
      </c>
      <c r="Z142" s="253">
        <v>1</v>
      </c>
      <c r="AA142" s="254">
        <v>1</v>
      </c>
      <c r="AB142" s="262" t="s">
        <v>38</v>
      </c>
      <c r="AC142" s="263" t="s">
        <v>802</v>
      </c>
    </row>
    <row r="143" spans="1:29" s="252" customFormat="1" x14ac:dyDescent="0.25">
      <c r="A143" s="253" t="s">
        <v>998</v>
      </c>
      <c r="B143" s="271" t="s">
        <v>999</v>
      </c>
      <c r="C143" s="264" t="s">
        <v>1000</v>
      </c>
      <c r="D143" s="398" t="s">
        <v>1058</v>
      </c>
      <c r="E143" s="323">
        <v>151.36000000000001</v>
      </c>
      <c r="F143" s="523">
        <f t="shared" si="6"/>
        <v>186.17280000000002</v>
      </c>
      <c r="G143" s="256" t="s">
        <v>189</v>
      </c>
      <c r="H143" s="257" t="s">
        <v>189</v>
      </c>
      <c r="I143" s="254" t="s">
        <v>32</v>
      </c>
      <c r="J143" s="254" t="s">
        <v>33</v>
      </c>
      <c r="K143" s="254">
        <v>84039090</v>
      </c>
      <c r="L143" s="254" t="s">
        <v>34</v>
      </c>
      <c r="M143" s="258"/>
      <c r="N143" s="255"/>
      <c r="O143" s="255"/>
      <c r="P143" s="255"/>
      <c r="Q143" s="254"/>
      <c r="R143" s="259"/>
      <c r="S143" s="255"/>
      <c r="T143" s="255"/>
      <c r="U143" s="260"/>
      <c r="V143" s="254" t="str">
        <f t="shared" si="7"/>
        <v>801252</v>
      </c>
      <c r="W143" s="262" t="s">
        <v>190</v>
      </c>
      <c r="X143" s="261">
        <v>45658</v>
      </c>
      <c r="Y143" s="261" t="s">
        <v>581</v>
      </c>
      <c r="Z143" s="253">
        <v>1</v>
      </c>
      <c r="AA143" s="254">
        <v>1</v>
      </c>
      <c r="AB143" s="262" t="s">
        <v>38</v>
      </c>
      <c r="AC143" s="263" t="s">
        <v>802</v>
      </c>
    </row>
    <row r="144" spans="1:29" s="252" customFormat="1" x14ac:dyDescent="0.25">
      <c r="A144" s="253" t="s">
        <v>719</v>
      </c>
      <c r="B144" s="254">
        <v>801165</v>
      </c>
      <c r="C144" s="375" t="s">
        <v>720</v>
      </c>
      <c r="D144" s="255" t="s">
        <v>758</v>
      </c>
      <c r="E144" s="323">
        <v>700.85106382978734</v>
      </c>
      <c r="F144" s="523">
        <f t="shared" si="6"/>
        <v>862.04680851063836</v>
      </c>
      <c r="G144" s="256" t="s">
        <v>189</v>
      </c>
      <c r="H144" s="257" t="s">
        <v>189</v>
      </c>
      <c r="I144" s="254" t="s">
        <v>32</v>
      </c>
      <c r="J144" s="254" t="s">
        <v>33</v>
      </c>
      <c r="K144" s="254">
        <v>84039090</v>
      </c>
      <c r="L144" s="254" t="s">
        <v>34</v>
      </c>
      <c r="M144" s="258"/>
      <c r="N144" s="255"/>
      <c r="O144" s="255"/>
      <c r="P144" s="255"/>
      <c r="Q144" s="254">
        <f t="shared" si="5"/>
        <v>13.362999999999998</v>
      </c>
      <c r="R144" s="259">
        <v>11.62</v>
      </c>
      <c r="S144" s="255"/>
      <c r="T144" s="255"/>
      <c r="U144" s="260"/>
      <c r="V144" s="254">
        <f t="shared" si="7"/>
        <v>801165</v>
      </c>
      <c r="W144" s="262" t="s">
        <v>190</v>
      </c>
      <c r="X144" s="261">
        <v>45658</v>
      </c>
      <c r="Y144" s="261" t="s">
        <v>581</v>
      </c>
      <c r="Z144" s="253">
        <v>1</v>
      </c>
      <c r="AA144" s="254">
        <v>1</v>
      </c>
      <c r="AB144" s="262" t="s">
        <v>38</v>
      </c>
      <c r="AC144" s="263" t="s">
        <v>802</v>
      </c>
    </row>
    <row r="145" spans="1:29" s="252" customFormat="1" x14ac:dyDescent="0.25">
      <c r="A145" s="527" t="s">
        <v>444</v>
      </c>
      <c r="B145" s="254">
        <v>801097</v>
      </c>
      <c r="C145" s="375" t="s">
        <v>445</v>
      </c>
      <c r="D145" s="255" t="s">
        <v>422</v>
      </c>
      <c r="E145" s="323">
        <v>23.02</v>
      </c>
      <c r="F145" s="523">
        <f t="shared" si="6"/>
        <v>28.314599999999999</v>
      </c>
      <c r="G145" s="256" t="s">
        <v>189</v>
      </c>
      <c r="H145" s="257" t="s">
        <v>189</v>
      </c>
      <c r="I145" s="254" t="s">
        <v>32</v>
      </c>
      <c r="J145" s="254" t="s">
        <v>33</v>
      </c>
      <c r="K145" s="254">
        <v>84039090</v>
      </c>
      <c r="L145" s="254" t="s">
        <v>34</v>
      </c>
      <c r="M145" s="258"/>
      <c r="N145" s="255"/>
      <c r="O145" s="255"/>
      <c r="P145" s="255"/>
      <c r="Q145" s="254">
        <f t="shared" si="5"/>
        <v>3.4499999999999996E-2</v>
      </c>
      <c r="R145" s="259">
        <v>0.03</v>
      </c>
      <c r="S145" s="255"/>
      <c r="T145" s="255"/>
      <c r="U145" s="260"/>
      <c r="V145" s="254">
        <f t="shared" si="7"/>
        <v>801097</v>
      </c>
      <c r="W145" s="262" t="s">
        <v>190</v>
      </c>
      <c r="X145" s="261">
        <v>45658</v>
      </c>
      <c r="Y145" s="261" t="s">
        <v>581</v>
      </c>
      <c r="Z145" s="253">
        <v>1</v>
      </c>
      <c r="AA145" s="254">
        <v>1</v>
      </c>
      <c r="AB145" s="262" t="s">
        <v>38</v>
      </c>
      <c r="AC145" s="263" t="s">
        <v>802</v>
      </c>
    </row>
    <row r="146" spans="1:29" s="252" customFormat="1" x14ac:dyDescent="0.25">
      <c r="A146" s="253" t="s">
        <v>446</v>
      </c>
      <c r="B146" s="254">
        <v>801098</v>
      </c>
      <c r="C146" s="375" t="s">
        <v>447</v>
      </c>
      <c r="D146" s="255" t="s">
        <v>448</v>
      </c>
      <c r="E146" s="323">
        <v>67.321914893617034</v>
      </c>
      <c r="F146" s="523">
        <f t="shared" si="6"/>
        <v>82.80595531914895</v>
      </c>
      <c r="G146" s="256" t="s">
        <v>189</v>
      </c>
      <c r="H146" s="257" t="s">
        <v>189</v>
      </c>
      <c r="I146" s="254" t="s">
        <v>32</v>
      </c>
      <c r="J146" s="254" t="s">
        <v>33</v>
      </c>
      <c r="K146" s="254">
        <v>84039090</v>
      </c>
      <c r="L146" s="254" t="s">
        <v>34</v>
      </c>
      <c r="M146" s="258"/>
      <c r="N146" s="255"/>
      <c r="O146" s="255"/>
      <c r="P146" s="255"/>
      <c r="Q146" s="254">
        <f t="shared" si="5"/>
        <v>0.73599999999999999</v>
      </c>
      <c r="R146" s="259">
        <v>0.64</v>
      </c>
      <c r="S146" s="255"/>
      <c r="T146" s="255"/>
      <c r="U146" s="260"/>
      <c r="V146" s="254">
        <f t="shared" si="7"/>
        <v>801098</v>
      </c>
      <c r="W146" s="262" t="s">
        <v>190</v>
      </c>
      <c r="X146" s="261">
        <v>45658</v>
      </c>
      <c r="Y146" s="261" t="s">
        <v>581</v>
      </c>
      <c r="Z146" s="253">
        <v>1</v>
      </c>
      <c r="AA146" s="254">
        <v>1</v>
      </c>
      <c r="AB146" s="262" t="s">
        <v>38</v>
      </c>
      <c r="AC146" s="263" t="s">
        <v>802</v>
      </c>
    </row>
    <row r="147" spans="1:29" s="252" customFormat="1" x14ac:dyDescent="0.25">
      <c r="A147" s="525" t="s">
        <v>1038</v>
      </c>
      <c r="B147" s="271" t="s">
        <v>1039</v>
      </c>
      <c r="C147" s="264" t="s">
        <v>1040</v>
      </c>
      <c r="D147" s="398" t="s">
        <v>1053</v>
      </c>
      <c r="E147" s="323">
        <v>0.08</v>
      </c>
      <c r="F147" s="523">
        <f t="shared" si="6"/>
        <v>9.8400000000000001E-2</v>
      </c>
      <c r="G147" s="256" t="s">
        <v>189</v>
      </c>
      <c r="H147" s="257" t="s">
        <v>189</v>
      </c>
      <c r="I147" s="254" t="s">
        <v>32</v>
      </c>
      <c r="J147" s="254" t="s">
        <v>33</v>
      </c>
      <c r="K147" s="254">
        <v>84039090</v>
      </c>
      <c r="L147" s="254" t="s">
        <v>34</v>
      </c>
      <c r="M147" s="258"/>
      <c r="N147" s="255"/>
      <c r="O147" s="255"/>
      <c r="P147" s="255"/>
      <c r="Q147" s="254"/>
      <c r="R147" s="259"/>
      <c r="S147" s="255"/>
      <c r="T147" s="255"/>
      <c r="U147" s="260"/>
      <c r="V147" s="254" t="str">
        <f t="shared" si="7"/>
        <v>801259</v>
      </c>
      <c r="W147" s="262" t="s">
        <v>190</v>
      </c>
      <c r="X147" s="261">
        <v>45658</v>
      </c>
      <c r="Y147" s="261" t="s">
        <v>581</v>
      </c>
      <c r="Z147" s="253">
        <v>1</v>
      </c>
      <c r="AA147" s="254">
        <v>1</v>
      </c>
      <c r="AB147" s="262" t="s">
        <v>38</v>
      </c>
      <c r="AC147" s="263" t="s">
        <v>802</v>
      </c>
    </row>
    <row r="148" spans="1:29" s="252" customFormat="1" x14ac:dyDescent="0.25">
      <c r="A148" s="253" t="s">
        <v>449</v>
      </c>
      <c r="B148" s="254">
        <v>801099</v>
      </c>
      <c r="C148" s="375" t="s">
        <v>450</v>
      </c>
      <c r="D148" s="255" t="s">
        <v>451</v>
      </c>
      <c r="E148" s="323">
        <v>0.85595744680851071</v>
      </c>
      <c r="F148" s="523">
        <f t="shared" si="6"/>
        <v>1.0528276595744681</v>
      </c>
      <c r="G148" s="256" t="s">
        <v>189</v>
      </c>
      <c r="H148" s="257" t="s">
        <v>189</v>
      </c>
      <c r="I148" s="254" t="s">
        <v>32</v>
      </c>
      <c r="J148" s="254" t="s">
        <v>33</v>
      </c>
      <c r="K148" s="254">
        <v>84039090</v>
      </c>
      <c r="L148" s="254" t="s">
        <v>34</v>
      </c>
      <c r="M148" s="258"/>
      <c r="N148" s="255"/>
      <c r="O148" s="255"/>
      <c r="P148" s="255"/>
      <c r="Q148" s="254">
        <f t="shared" si="5"/>
        <v>1.15E-2</v>
      </c>
      <c r="R148" s="259">
        <v>0.01</v>
      </c>
      <c r="S148" s="255"/>
      <c r="T148" s="255"/>
      <c r="U148" s="260"/>
      <c r="V148" s="254">
        <f t="shared" si="7"/>
        <v>801099</v>
      </c>
      <c r="W148" s="262" t="s">
        <v>190</v>
      </c>
      <c r="X148" s="261">
        <v>45658</v>
      </c>
      <c r="Y148" s="261" t="s">
        <v>581</v>
      </c>
      <c r="Z148" s="253">
        <v>1</v>
      </c>
      <c r="AA148" s="254">
        <v>1</v>
      </c>
      <c r="AB148" s="262" t="s">
        <v>38</v>
      </c>
      <c r="AC148" s="263" t="s">
        <v>802</v>
      </c>
    </row>
    <row r="149" spans="1:29" s="252" customFormat="1" x14ac:dyDescent="0.25">
      <c r="A149" s="525" t="s">
        <v>1041</v>
      </c>
      <c r="B149" s="271" t="s">
        <v>1042</v>
      </c>
      <c r="C149" s="264" t="s">
        <v>1043</v>
      </c>
      <c r="D149" s="398" t="s">
        <v>1055</v>
      </c>
      <c r="E149" s="323">
        <v>0.48</v>
      </c>
      <c r="F149" s="523">
        <f t="shared" si="6"/>
        <v>0.59039999999999992</v>
      </c>
      <c r="G149" s="256" t="s">
        <v>189</v>
      </c>
      <c r="H149" s="257" t="s">
        <v>189</v>
      </c>
      <c r="I149" s="254" t="s">
        <v>32</v>
      </c>
      <c r="J149" s="254" t="s">
        <v>33</v>
      </c>
      <c r="K149" s="254">
        <v>84039090</v>
      </c>
      <c r="L149" s="254" t="s">
        <v>34</v>
      </c>
      <c r="M149" s="258"/>
      <c r="N149" s="255"/>
      <c r="O149" s="255"/>
      <c r="P149" s="255"/>
      <c r="Q149" s="254"/>
      <c r="R149" s="259"/>
      <c r="S149" s="255"/>
      <c r="T149" s="255"/>
      <c r="U149" s="260"/>
      <c r="V149" s="254" t="str">
        <f t="shared" si="7"/>
        <v>801263</v>
      </c>
      <c r="W149" s="262" t="s">
        <v>190</v>
      </c>
      <c r="X149" s="261">
        <v>45658</v>
      </c>
      <c r="Y149" s="261" t="s">
        <v>581</v>
      </c>
      <c r="Z149" s="253">
        <v>1</v>
      </c>
      <c r="AA149" s="254">
        <v>1</v>
      </c>
      <c r="AB149" s="262" t="s">
        <v>38</v>
      </c>
      <c r="AC149" s="263" t="s">
        <v>802</v>
      </c>
    </row>
    <row r="150" spans="1:29" s="252" customFormat="1" x14ac:dyDescent="0.25">
      <c r="A150" s="529" t="s">
        <v>819</v>
      </c>
      <c r="B150" s="271" t="s">
        <v>820</v>
      </c>
      <c r="C150" s="264" t="s">
        <v>821</v>
      </c>
      <c r="D150" s="272" t="s">
        <v>1056</v>
      </c>
      <c r="E150" s="323">
        <v>15.57</v>
      </c>
      <c r="F150" s="523">
        <f t="shared" si="6"/>
        <v>19.1511</v>
      </c>
      <c r="G150" s="256" t="s">
        <v>189</v>
      </c>
      <c r="H150" s="257" t="s">
        <v>189</v>
      </c>
      <c r="I150" s="254" t="s">
        <v>32</v>
      </c>
      <c r="J150" s="254" t="s">
        <v>33</v>
      </c>
      <c r="K150" s="254">
        <v>84039090</v>
      </c>
      <c r="L150" s="254" t="s">
        <v>34</v>
      </c>
      <c r="M150" s="258"/>
      <c r="N150" s="255"/>
      <c r="O150" s="255"/>
      <c r="P150" s="255"/>
      <c r="Q150" s="254"/>
      <c r="R150" s="259"/>
      <c r="S150" s="255"/>
      <c r="T150" s="255"/>
      <c r="U150" s="260"/>
      <c r="V150" s="254" t="str">
        <f t="shared" si="7"/>
        <v>801210</v>
      </c>
      <c r="W150" s="262" t="s">
        <v>190</v>
      </c>
      <c r="X150" s="261">
        <v>45658</v>
      </c>
      <c r="Y150" s="261" t="s">
        <v>581</v>
      </c>
      <c r="Z150" s="253">
        <v>1</v>
      </c>
      <c r="AA150" s="254">
        <v>1</v>
      </c>
      <c r="AB150" s="262" t="s">
        <v>38</v>
      </c>
      <c r="AC150" s="263" t="s">
        <v>802</v>
      </c>
    </row>
    <row r="151" spans="1:29" s="252" customFormat="1" x14ac:dyDescent="0.25">
      <c r="A151" s="527" t="s">
        <v>570</v>
      </c>
      <c r="B151" s="270">
        <v>801141</v>
      </c>
      <c r="C151" s="375" t="s">
        <v>571</v>
      </c>
      <c r="D151" s="255" t="s">
        <v>572</v>
      </c>
      <c r="E151" s="323">
        <v>30.48</v>
      </c>
      <c r="F151" s="523">
        <f t="shared" si="6"/>
        <v>37.490400000000001</v>
      </c>
      <c r="G151" s="256" t="s">
        <v>189</v>
      </c>
      <c r="H151" s="257" t="s">
        <v>189</v>
      </c>
      <c r="I151" s="254" t="s">
        <v>32</v>
      </c>
      <c r="J151" s="254" t="s">
        <v>33</v>
      </c>
      <c r="K151" s="254">
        <v>84039090</v>
      </c>
      <c r="L151" s="254" t="s">
        <v>34</v>
      </c>
      <c r="M151" s="258"/>
      <c r="N151" s="255"/>
      <c r="O151" s="255"/>
      <c r="P151" s="255"/>
      <c r="Q151" s="254">
        <f t="shared" si="5"/>
        <v>0.51749999999999996</v>
      </c>
      <c r="R151" s="259">
        <v>0.45</v>
      </c>
      <c r="S151" s="255"/>
      <c r="T151" s="255"/>
      <c r="U151" s="260"/>
      <c r="V151" s="254">
        <f t="shared" si="7"/>
        <v>801141</v>
      </c>
      <c r="W151" s="262" t="s">
        <v>190</v>
      </c>
      <c r="X151" s="261">
        <v>45658</v>
      </c>
      <c r="Y151" s="261" t="s">
        <v>581</v>
      </c>
      <c r="Z151" s="253">
        <v>1</v>
      </c>
      <c r="AA151" s="254">
        <v>1</v>
      </c>
      <c r="AB151" s="262" t="s">
        <v>38</v>
      </c>
      <c r="AC151" s="263" t="s">
        <v>802</v>
      </c>
    </row>
    <row r="152" spans="1:29" s="252" customFormat="1" x14ac:dyDescent="0.25">
      <c r="A152" s="253" t="s">
        <v>452</v>
      </c>
      <c r="B152" s="254">
        <v>801100</v>
      </c>
      <c r="C152" s="375" t="s">
        <v>453</v>
      </c>
      <c r="D152" s="255" t="s">
        <v>419</v>
      </c>
      <c r="E152" s="323">
        <v>35.513617021276602</v>
      </c>
      <c r="F152" s="523">
        <f t="shared" si="6"/>
        <v>43.681748936170223</v>
      </c>
      <c r="G152" s="256" t="s">
        <v>189</v>
      </c>
      <c r="H152" s="257" t="s">
        <v>189</v>
      </c>
      <c r="I152" s="254" t="s">
        <v>32</v>
      </c>
      <c r="J152" s="254" t="s">
        <v>33</v>
      </c>
      <c r="K152" s="254">
        <v>84039090</v>
      </c>
      <c r="L152" s="254" t="s">
        <v>34</v>
      </c>
      <c r="M152" s="258"/>
      <c r="N152" s="255"/>
      <c r="O152" s="255"/>
      <c r="P152" s="255"/>
      <c r="Q152" s="254">
        <f t="shared" ref="Q152:Q170" si="8">R152*1.15</f>
        <v>0.36799999999999999</v>
      </c>
      <c r="R152" s="259">
        <v>0.32</v>
      </c>
      <c r="S152" s="255"/>
      <c r="T152" s="255"/>
      <c r="U152" s="260"/>
      <c r="V152" s="254">
        <f t="shared" si="7"/>
        <v>801100</v>
      </c>
      <c r="W152" s="262" t="s">
        <v>190</v>
      </c>
      <c r="X152" s="261">
        <v>45658</v>
      </c>
      <c r="Y152" s="261" t="s">
        <v>581</v>
      </c>
      <c r="Z152" s="253">
        <v>1</v>
      </c>
      <c r="AA152" s="254">
        <v>1</v>
      </c>
      <c r="AB152" s="262" t="s">
        <v>38</v>
      </c>
      <c r="AC152" s="263" t="s">
        <v>802</v>
      </c>
    </row>
    <row r="153" spans="1:29" s="252" customFormat="1" x14ac:dyDescent="0.25">
      <c r="A153" s="253" t="s">
        <v>454</v>
      </c>
      <c r="B153" s="254">
        <v>801101</v>
      </c>
      <c r="C153" s="375" t="s">
        <v>455</v>
      </c>
      <c r="D153" s="255" t="s">
        <v>456</v>
      </c>
      <c r="E153" s="323">
        <v>63.478723404255319</v>
      </c>
      <c r="F153" s="523">
        <f t="shared" si="6"/>
        <v>78.078829787234042</v>
      </c>
      <c r="G153" s="256" t="s">
        <v>189</v>
      </c>
      <c r="H153" s="257" t="s">
        <v>189</v>
      </c>
      <c r="I153" s="254" t="s">
        <v>32</v>
      </c>
      <c r="J153" s="254" t="s">
        <v>33</v>
      </c>
      <c r="K153" s="254">
        <v>84039090</v>
      </c>
      <c r="L153" s="254" t="s">
        <v>34</v>
      </c>
      <c r="M153" s="258"/>
      <c r="N153" s="255"/>
      <c r="O153" s="255"/>
      <c r="P153" s="255"/>
      <c r="Q153" s="254">
        <f t="shared" si="8"/>
        <v>1.5065</v>
      </c>
      <c r="R153" s="259">
        <v>1.31</v>
      </c>
      <c r="S153" s="255"/>
      <c r="T153" s="255"/>
      <c r="U153" s="260"/>
      <c r="V153" s="254">
        <f t="shared" si="7"/>
        <v>801101</v>
      </c>
      <c r="W153" s="262" t="s">
        <v>190</v>
      </c>
      <c r="X153" s="261">
        <v>45658</v>
      </c>
      <c r="Y153" s="261" t="s">
        <v>581</v>
      </c>
      <c r="Z153" s="253">
        <v>1</v>
      </c>
      <c r="AA153" s="254">
        <v>1</v>
      </c>
      <c r="AB153" s="262" t="s">
        <v>38</v>
      </c>
      <c r="AC153" s="263" t="s">
        <v>802</v>
      </c>
    </row>
    <row r="154" spans="1:29" s="252" customFormat="1" x14ac:dyDescent="0.25">
      <c r="A154" s="253" t="s">
        <v>457</v>
      </c>
      <c r="B154" s="254">
        <v>801102</v>
      </c>
      <c r="C154" s="375" t="s">
        <v>458</v>
      </c>
      <c r="D154" s="255" t="s">
        <v>459</v>
      </c>
      <c r="E154" s="323">
        <v>6.0319148936170208</v>
      </c>
      <c r="F154" s="523">
        <f t="shared" si="6"/>
        <v>7.4192553191489354</v>
      </c>
      <c r="G154" s="256" t="s">
        <v>189</v>
      </c>
      <c r="H154" s="257" t="s">
        <v>189</v>
      </c>
      <c r="I154" s="254" t="s">
        <v>32</v>
      </c>
      <c r="J154" s="254" t="s">
        <v>33</v>
      </c>
      <c r="K154" s="254">
        <v>84039090</v>
      </c>
      <c r="L154" s="254" t="s">
        <v>34</v>
      </c>
      <c r="M154" s="258"/>
      <c r="N154" s="255"/>
      <c r="O154" s="255"/>
      <c r="P154" s="255"/>
      <c r="Q154" s="254">
        <f t="shared" si="8"/>
        <v>2.3E-2</v>
      </c>
      <c r="R154" s="259">
        <v>0.02</v>
      </c>
      <c r="S154" s="255"/>
      <c r="T154" s="255"/>
      <c r="U154" s="260"/>
      <c r="V154" s="254">
        <f t="shared" si="7"/>
        <v>801102</v>
      </c>
      <c r="W154" s="262" t="s">
        <v>190</v>
      </c>
      <c r="X154" s="261">
        <v>45658</v>
      </c>
      <c r="Y154" s="261" t="s">
        <v>581</v>
      </c>
      <c r="Z154" s="253">
        <v>1</v>
      </c>
      <c r="AA154" s="254">
        <v>1</v>
      </c>
      <c r="AB154" s="262" t="s">
        <v>38</v>
      </c>
      <c r="AC154" s="263" t="s">
        <v>802</v>
      </c>
    </row>
    <row r="155" spans="1:29" s="252" customFormat="1" x14ac:dyDescent="0.25">
      <c r="A155" s="253" t="s">
        <v>918</v>
      </c>
      <c r="B155" s="254" t="s">
        <v>919</v>
      </c>
      <c r="C155" s="375" t="s">
        <v>920</v>
      </c>
      <c r="D155" s="255" t="s">
        <v>921</v>
      </c>
      <c r="E155" s="323">
        <v>7.9736170212765964</v>
      </c>
      <c r="F155" s="523">
        <f t="shared" si="6"/>
        <v>9.8075489361702139</v>
      </c>
      <c r="G155" s="256" t="s">
        <v>189</v>
      </c>
      <c r="H155" s="257" t="s">
        <v>189</v>
      </c>
      <c r="I155" s="254" t="s">
        <v>32</v>
      </c>
      <c r="J155" s="254" t="s">
        <v>33</v>
      </c>
      <c r="K155" s="254">
        <v>84039090</v>
      </c>
      <c r="L155" s="254" t="s">
        <v>34</v>
      </c>
      <c r="M155" s="258"/>
      <c r="N155" s="255"/>
      <c r="O155" s="255"/>
      <c r="P155" s="255"/>
      <c r="Q155" s="254"/>
      <c r="R155" s="259"/>
      <c r="S155" s="255"/>
      <c r="T155" s="255"/>
      <c r="U155" s="260"/>
      <c r="V155" s="254" t="str">
        <f t="shared" si="7"/>
        <v>801245</v>
      </c>
      <c r="W155" s="262" t="s">
        <v>190</v>
      </c>
      <c r="X155" s="261">
        <v>45658</v>
      </c>
      <c r="Y155" s="261" t="s">
        <v>581</v>
      </c>
      <c r="Z155" s="253">
        <v>1</v>
      </c>
      <c r="AA155" s="254">
        <v>1</v>
      </c>
      <c r="AB155" s="262" t="s">
        <v>38</v>
      </c>
      <c r="AC155" s="263" t="s">
        <v>802</v>
      </c>
    </row>
    <row r="156" spans="1:29" s="252" customFormat="1" x14ac:dyDescent="0.25">
      <c r="A156" s="527" t="s">
        <v>721</v>
      </c>
      <c r="B156" s="254">
        <v>801164</v>
      </c>
      <c r="C156" s="375" t="s">
        <v>722</v>
      </c>
      <c r="D156" s="255" t="s">
        <v>749</v>
      </c>
      <c r="E156" s="323">
        <v>21.749361702127661</v>
      </c>
      <c r="F156" s="523">
        <f t="shared" si="6"/>
        <v>26.751714893617024</v>
      </c>
      <c r="G156" s="256" t="s">
        <v>189</v>
      </c>
      <c r="H156" s="257" t="s">
        <v>189</v>
      </c>
      <c r="I156" s="254" t="s">
        <v>32</v>
      </c>
      <c r="J156" s="254" t="s">
        <v>33</v>
      </c>
      <c r="K156" s="254">
        <v>84039090</v>
      </c>
      <c r="L156" s="254" t="s">
        <v>34</v>
      </c>
      <c r="M156" s="258"/>
      <c r="N156" s="255"/>
      <c r="O156" s="255"/>
      <c r="P156" s="255"/>
      <c r="Q156" s="254">
        <f t="shared" si="8"/>
        <v>1.2649999999999999</v>
      </c>
      <c r="R156" s="259">
        <v>1.1000000000000001</v>
      </c>
      <c r="S156" s="255"/>
      <c r="T156" s="255"/>
      <c r="U156" s="260"/>
      <c r="V156" s="254">
        <f t="shared" si="7"/>
        <v>801164</v>
      </c>
      <c r="W156" s="262" t="s">
        <v>190</v>
      </c>
      <c r="X156" s="261">
        <v>45658</v>
      </c>
      <c r="Y156" s="261" t="s">
        <v>581</v>
      </c>
      <c r="Z156" s="253">
        <v>1</v>
      </c>
      <c r="AA156" s="254">
        <v>1</v>
      </c>
      <c r="AB156" s="262" t="s">
        <v>38</v>
      </c>
      <c r="AC156" s="263" t="s">
        <v>802</v>
      </c>
    </row>
    <row r="157" spans="1:29" s="252" customFormat="1" x14ac:dyDescent="0.25">
      <c r="A157" s="525" t="s">
        <v>1044</v>
      </c>
      <c r="B157" s="271" t="s">
        <v>1045</v>
      </c>
      <c r="C157" s="264" t="s">
        <v>1046</v>
      </c>
      <c r="D157" s="398" t="s">
        <v>1054</v>
      </c>
      <c r="E157" s="323">
        <v>0.11</v>
      </c>
      <c r="F157" s="523">
        <f t="shared" si="6"/>
        <v>0.1353</v>
      </c>
      <c r="G157" s="256" t="s">
        <v>189</v>
      </c>
      <c r="H157" s="257" t="s">
        <v>189</v>
      </c>
      <c r="I157" s="254" t="s">
        <v>32</v>
      </c>
      <c r="J157" s="254" t="s">
        <v>33</v>
      </c>
      <c r="K157" s="254">
        <v>84039090</v>
      </c>
      <c r="L157" s="254" t="s">
        <v>34</v>
      </c>
      <c r="M157" s="258"/>
      <c r="N157" s="255"/>
      <c r="O157" s="255"/>
      <c r="P157" s="255"/>
      <c r="Q157" s="254"/>
      <c r="R157" s="259"/>
      <c r="S157" s="255"/>
      <c r="T157" s="255"/>
      <c r="U157" s="260"/>
      <c r="V157" s="254" t="str">
        <f t="shared" si="7"/>
        <v>801264</v>
      </c>
      <c r="W157" s="262" t="s">
        <v>190</v>
      </c>
      <c r="X157" s="261">
        <v>45658</v>
      </c>
      <c r="Y157" s="261" t="s">
        <v>581</v>
      </c>
      <c r="Z157" s="253">
        <v>1</v>
      </c>
      <c r="AA157" s="254">
        <v>1</v>
      </c>
      <c r="AB157" s="262" t="s">
        <v>38</v>
      </c>
      <c r="AC157" s="263" t="s">
        <v>802</v>
      </c>
    </row>
    <row r="158" spans="1:29" s="252" customFormat="1" x14ac:dyDescent="0.25">
      <c r="A158" s="253" t="s">
        <v>460</v>
      </c>
      <c r="B158" s="254">
        <v>801103</v>
      </c>
      <c r="C158" s="375" t="s">
        <v>461</v>
      </c>
      <c r="D158" s="255" t="s">
        <v>385</v>
      </c>
      <c r="E158" s="323">
        <v>30.148085106382975</v>
      </c>
      <c r="F158" s="523">
        <f t="shared" si="6"/>
        <v>37.082144680851059</v>
      </c>
      <c r="G158" s="256" t="s">
        <v>189</v>
      </c>
      <c r="H158" s="257" t="s">
        <v>189</v>
      </c>
      <c r="I158" s="254" t="s">
        <v>32</v>
      </c>
      <c r="J158" s="254" t="s">
        <v>33</v>
      </c>
      <c r="K158" s="254">
        <v>84039090</v>
      </c>
      <c r="L158" s="254" t="s">
        <v>34</v>
      </c>
      <c r="M158" s="258"/>
      <c r="N158" s="255"/>
      <c r="O158" s="255"/>
      <c r="P158" s="255"/>
      <c r="Q158" s="254">
        <f t="shared" si="8"/>
        <v>1.9434999999999998</v>
      </c>
      <c r="R158" s="259">
        <v>1.69</v>
      </c>
      <c r="S158" s="255"/>
      <c r="T158" s="255"/>
      <c r="U158" s="260"/>
      <c r="V158" s="254">
        <f t="shared" si="7"/>
        <v>801103</v>
      </c>
      <c r="W158" s="262" t="s">
        <v>190</v>
      </c>
      <c r="X158" s="261">
        <v>45658</v>
      </c>
      <c r="Y158" s="261" t="s">
        <v>581</v>
      </c>
      <c r="Z158" s="253">
        <v>1</v>
      </c>
      <c r="AA158" s="254">
        <v>1</v>
      </c>
      <c r="AB158" s="262" t="s">
        <v>38</v>
      </c>
      <c r="AC158" s="263" t="s">
        <v>802</v>
      </c>
    </row>
    <row r="159" spans="1:29" s="252" customFormat="1" x14ac:dyDescent="0.25">
      <c r="A159" s="253" t="s">
        <v>462</v>
      </c>
      <c r="B159" s="254">
        <v>801104</v>
      </c>
      <c r="C159" s="375" t="s">
        <v>463</v>
      </c>
      <c r="D159" s="255" t="s">
        <v>464</v>
      </c>
      <c r="E159" s="323">
        <v>34.330212765957448</v>
      </c>
      <c r="F159" s="523">
        <f t="shared" si="6"/>
        <v>42.226161702127662</v>
      </c>
      <c r="G159" s="256" t="s">
        <v>189</v>
      </c>
      <c r="H159" s="257" t="s">
        <v>189</v>
      </c>
      <c r="I159" s="254" t="s">
        <v>32</v>
      </c>
      <c r="J159" s="254" t="s">
        <v>33</v>
      </c>
      <c r="K159" s="254">
        <v>84039090</v>
      </c>
      <c r="L159" s="254" t="s">
        <v>34</v>
      </c>
      <c r="M159" s="258"/>
      <c r="N159" s="255"/>
      <c r="O159" s="255"/>
      <c r="P159" s="255"/>
      <c r="Q159" s="254">
        <f t="shared" si="8"/>
        <v>1.9204999999999999</v>
      </c>
      <c r="R159" s="259">
        <v>1.67</v>
      </c>
      <c r="S159" s="255"/>
      <c r="T159" s="255"/>
      <c r="U159" s="260"/>
      <c r="V159" s="254">
        <f t="shared" si="7"/>
        <v>801104</v>
      </c>
      <c r="W159" s="262" t="s">
        <v>190</v>
      </c>
      <c r="X159" s="261">
        <v>45658</v>
      </c>
      <c r="Y159" s="261" t="s">
        <v>581</v>
      </c>
      <c r="Z159" s="253">
        <v>1</v>
      </c>
      <c r="AA159" s="254">
        <v>1</v>
      </c>
      <c r="AB159" s="262" t="s">
        <v>38</v>
      </c>
      <c r="AC159" s="263" t="s">
        <v>802</v>
      </c>
    </row>
    <row r="160" spans="1:29" s="252" customFormat="1" x14ac:dyDescent="0.25">
      <c r="A160" s="253" t="s">
        <v>723</v>
      </c>
      <c r="B160" s="254" t="s">
        <v>724</v>
      </c>
      <c r="C160" s="259" t="s">
        <v>725</v>
      </c>
      <c r="D160" s="255" t="s">
        <v>750</v>
      </c>
      <c r="E160" s="323">
        <v>3.6536170212765957</v>
      </c>
      <c r="F160" s="523">
        <f t="shared" si="6"/>
        <v>4.493948936170213</v>
      </c>
      <c r="G160" s="256" t="s">
        <v>189</v>
      </c>
      <c r="H160" s="257" t="s">
        <v>189</v>
      </c>
      <c r="I160" s="254" t="s">
        <v>32</v>
      </c>
      <c r="J160" s="254" t="s">
        <v>33</v>
      </c>
      <c r="K160" s="254">
        <v>84039090</v>
      </c>
      <c r="L160" s="254" t="s">
        <v>34</v>
      </c>
      <c r="M160" s="258"/>
      <c r="N160" s="255"/>
      <c r="O160" s="255"/>
      <c r="P160" s="255"/>
      <c r="Q160" s="254">
        <f t="shared" si="8"/>
        <v>2.3E-2</v>
      </c>
      <c r="R160" s="259">
        <v>0.02</v>
      </c>
      <c r="S160" s="255"/>
      <c r="T160" s="255"/>
      <c r="U160" s="260"/>
      <c r="V160" s="254" t="str">
        <f t="shared" si="7"/>
        <v>801151</v>
      </c>
      <c r="W160" s="262" t="s">
        <v>190</v>
      </c>
      <c r="X160" s="261">
        <v>45658</v>
      </c>
      <c r="Y160" s="261" t="s">
        <v>581</v>
      </c>
      <c r="Z160" s="253">
        <v>1</v>
      </c>
      <c r="AA160" s="254">
        <v>1</v>
      </c>
      <c r="AB160" s="262" t="s">
        <v>38</v>
      </c>
      <c r="AC160" s="263" t="s">
        <v>802</v>
      </c>
    </row>
    <row r="161" spans="1:29" s="252" customFormat="1" x14ac:dyDescent="0.25">
      <c r="A161" s="527" t="s">
        <v>922</v>
      </c>
      <c r="B161" s="254" t="s">
        <v>923</v>
      </c>
      <c r="C161" s="259" t="s">
        <v>924</v>
      </c>
      <c r="D161" s="255" t="s">
        <v>925</v>
      </c>
      <c r="E161" s="323">
        <v>626.16999999999996</v>
      </c>
      <c r="F161" s="523">
        <f t="shared" si="6"/>
        <v>770.18909999999994</v>
      </c>
      <c r="G161" s="256" t="s">
        <v>189</v>
      </c>
      <c r="H161" s="257" t="s">
        <v>189</v>
      </c>
      <c r="I161" s="254" t="s">
        <v>32</v>
      </c>
      <c r="J161" s="254" t="s">
        <v>33</v>
      </c>
      <c r="K161" s="254">
        <v>84039090</v>
      </c>
      <c r="L161" s="254" t="s">
        <v>34</v>
      </c>
      <c r="M161" s="258"/>
      <c r="N161" s="255"/>
      <c r="O161" s="255"/>
      <c r="P161" s="255"/>
      <c r="Q161" s="254"/>
      <c r="R161" s="259"/>
      <c r="S161" s="255"/>
      <c r="T161" s="255"/>
      <c r="U161" s="260"/>
      <c r="V161" s="254" t="str">
        <f t="shared" si="7"/>
        <v>801231</v>
      </c>
      <c r="W161" s="262" t="s">
        <v>190</v>
      </c>
      <c r="X161" s="261">
        <v>45658</v>
      </c>
      <c r="Y161" s="261" t="s">
        <v>581</v>
      </c>
      <c r="Z161" s="253">
        <v>1</v>
      </c>
      <c r="AA161" s="254">
        <v>1</v>
      </c>
      <c r="AB161" s="262" t="s">
        <v>38</v>
      </c>
      <c r="AC161" s="263" t="s">
        <v>802</v>
      </c>
    </row>
    <row r="162" spans="1:29" s="252" customFormat="1" x14ac:dyDescent="0.25">
      <c r="A162" s="253" t="s">
        <v>784</v>
      </c>
      <c r="B162" s="254">
        <v>801205</v>
      </c>
      <c r="C162" s="409" t="s">
        <v>790</v>
      </c>
      <c r="D162" s="255" t="s">
        <v>785</v>
      </c>
      <c r="E162" s="323">
        <v>81.327446808510643</v>
      </c>
      <c r="F162" s="523">
        <f t="shared" si="6"/>
        <v>100.03275957446809</v>
      </c>
      <c r="G162" s="256" t="s">
        <v>189</v>
      </c>
      <c r="H162" s="257" t="s">
        <v>189</v>
      </c>
      <c r="I162" s="254" t="s">
        <v>32</v>
      </c>
      <c r="J162" s="254" t="s">
        <v>33</v>
      </c>
      <c r="K162" s="254">
        <v>84039090</v>
      </c>
      <c r="L162" s="254" t="s">
        <v>34</v>
      </c>
      <c r="M162" s="258"/>
      <c r="N162" s="255"/>
      <c r="O162" s="255"/>
      <c r="P162" s="255"/>
      <c r="Q162" s="254">
        <v>6.54</v>
      </c>
      <c r="R162" s="259">
        <v>6.46</v>
      </c>
      <c r="S162" s="255"/>
      <c r="T162" s="255"/>
      <c r="U162" s="260"/>
      <c r="V162" s="254">
        <f t="shared" si="7"/>
        <v>801205</v>
      </c>
      <c r="W162" s="262" t="s">
        <v>190</v>
      </c>
      <c r="X162" s="261">
        <v>45658</v>
      </c>
      <c r="Y162" s="261" t="s">
        <v>581</v>
      </c>
      <c r="Z162" s="253">
        <v>1</v>
      </c>
      <c r="AA162" s="254">
        <v>1</v>
      </c>
      <c r="AB162" s="262" t="s">
        <v>38</v>
      </c>
      <c r="AC162" s="263" t="s">
        <v>802</v>
      </c>
    </row>
    <row r="163" spans="1:29" s="252" customFormat="1" x14ac:dyDescent="0.25">
      <c r="A163" s="253" t="s">
        <v>554</v>
      </c>
      <c r="B163" s="254">
        <v>801134</v>
      </c>
      <c r="C163" s="478" t="s">
        <v>555</v>
      </c>
      <c r="D163" s="269" t="s">
        <v>556</v>
      </c>
      <c r="E163" s="323">
        <v>88.02000000000001</v>
      </c>
      <c r="F163" s="523">
        <f t="shared" si="6"/>
        <v>108.26460000000002</v>
      </c>
      <c r="G163" s="256" t="s">
        <v>189</v>
      </c>
      <c r="H163" s="257" t="s">
        <v>189</v>
      </c>
      <c r="I163" s="254" t="s">
        <v>32</v>
      </c>
      <c r="J163" s="254" t="s">
        <v>33</v>
      </c>
      <c r="K163" s="254">
        <v>84039090</v>
      </c>
      <c r="L163" s="254" t="s">
        <v>34</v>
      </c>
      <c r="M163" s="258"/>
      <c r="N163" s="255"/>
      <c r="O163" s="255"/>
      <c r="P163" s="255"/>
      <c r="Q163" s="254">
        <f t="shared" si="8"/>
        <v>13.017999999999999</v>
      </c>
      <c r="R163" s="259">
        <v>11.32</v>
      </c>
      <c r="S163" s="255"/>
      <c r="T163" s="255"/>
      <c r="U163" s="260"/>
      <c r="V163" s="254">
        <f t="shared" si="7"/>
        <v>801134</v>
      </c>
      <c r="W163" s="262" t="s">
        <v>190</v>
      </c>
      <c r="X163" s="261">
        <v>45658</v>
      </c>
      <c r="Y163" s="261" t="s">
        <v>581</v>
      </c>
      <c r="Z163" s="253">
        <v>1</v>
      </c>
      <c r="AA163" s="254">
        <v>1</v>
      </c>
      <c r="AB163" s="262" t="s">
        <v>38</v>
      </c>
      <c r="AC163" s="263" t="s">
        <v>802</v>
      </c>
    </row>
    <row r="164" spans="1:29" s="252" customFormat="1" x14ac:dyDescent="0.25">
      <c r="A164" s="253" t="s">
        <v>557</v>
      </c>
      <c r="B164" s="254">
        <v>801132</v>
      </c>
      <c r="C164" s="478" t="s">
        <v>558</v>
      </c>
      <c r="D164" s="269" t="s">
        <v>559</v>
      </c>
      <c r="E164" s="323">
        <v>211.46744680851063</v>
      </c>
      <c r="F164" s="523">
        <f t="shared" si="6"/>
        <v>260.10495957446807</v>
      </c>
      <c r="G164" s="256" t="s">
        <v>189</v>
      </c>
      <c r="H164" s="257" t="s">
        <v>189</v>
      </c>
      <c r="I164" s="254" t="s">
        <v>32</v>
      </c>
      <c r="J164" s="254" t="s">
        <v>33</v>
      </c>
      <c r="K164" s="254">
        <v>84039090</v>
      </c>
      <c r="L164" s="254" t="s">
        <v>34</v>
      </c>
      <c r="M164" s="258"/>
      <c r="N164" s="255"/>
      <c r="O164" s="255"/>
      <c r="P164" s="255"/>
      <c r="Q164" s="254">
        <f t="shared" si="8"/>
        <v>29.646999999999998</v>
      </c>
      <c r="R164" s="259">
        <v>25.78</v>
      </c>
      <c r="S164" s="255"/>
      <c r="T164" s="255"/>
      <c r="U164" s="260"/>
      <c r="V164" s="254">
        <f t="shared" si="7"/>
        <v>801132</v>
      </c>
      <c r="W164" s="262" t="s">
        <v>190</v>
      </c>
      <c r="X164" s="261">
        <v>45658</v>
      </c>
      <c r="Y164" s="261" t="s">
        <v>581</v>
      </c>
      <c r="Z164" s="253">
        <v>1</v>
      </c>
      <c r="AA164" s="254">
        <v>1</v>
      </c>
      <c r="AB164" s="262" t="s">
        <v>38</v>
      </c>
      <c r="AC164" s="263" t="s">
        <v>802</v>
      </c>
    </row>
    <row r="165" spans="1:29" s="252" customFormat="1" x14ac:dyDescent="0.25">
      <c r="A165" s="253" t="s">
        <v>560</v>
      </c>
      <c r="B165" s="254">
        <v>801133</v>
      </c>
      <c r="C165" s="478" t="s">
        <v>561</v>
      </c>
      <c r="D165" s="269" t="s">
        <v>562</v>
      </c>
      <c r="E165" s="323">
        <v>254.09297872340431</v>
      </c>
      <c r="F165" s="523">
        <f t="shared" si="6"/>
        <v>312.53436382978731</v>
      </c>
      <c r="G165" s="256" t="s">
        <v>189</v>
      </c>
      <c r="H165" s="257" t="s">
        <v>189</v>
      </c>
      <c r="I165" s="254" t="s">
        <v>32</v>
      </c>
      <c r="J165" s="254" t="s">
        <v>33</v>
      </c>
      <c r="K165" s="254">
        <v>84039090</v>
      </c>
      <c r="L165" s="254" t="s">
        <v>34</v>
      </c>
      <c r="M165" s="258"/>
      <c r="N165" s="255"/>
      <c r="O165" s="255"/>
      <c r="P165" s="255"/>
      <c r="Q165" s="254">
        <f t="shared" si="8"/>
        <v>37.213999999999999</v>
      </c>
      <c r="R165" s="259">
        <v>32.36</v>
      </c>
      <c r="S165" s="255"/>
      <c r="T165" s="255"/>
      <c r="U165" s="260"/>
      <c r="V165" s="254">
        <f t="shared" si="7"/>
        <v>801133</v>
      </c>
      <c r="W165" s="262" t="s">
        <v>190</v>
      </c>
      <c r="X165" s="261">
        <v>45658</v>
      </c>
      <c r="Y165" s="261" t="s">
        <v>581</v>
      </c>
      <c r="Z165" s="253">
        <v>1</v>
      </c>
      <c r="AA165" s="254">
        <v>1</v>
      </c>
      <c r="AB165" s="262" t="s">
        <v>38</v>
      </c>
      <c r="AC165" s="263" t="s">
        <v>802</v>
      </c>
    </row>
    <row r="166" spans="1:29" s="252" customFormat="1" x14ac:dyDescent="0.25">
      <c r="A166" s="273" t="s">
        <v>829</v>
      </c>
      <c r="B166" s="271" t="s">
        <v>830</v>
      </c>
      <c r="C166" s="264" t="s">
        <v>831</v>
      </c>
      <c r="D166" s="272" t="s">
        <v>832</v>
      </c>
      <c r="E166" s="323">
        <v>450.17617021276595</v>
      </c>
      <c r="F166" s="523">
        <f t="shared" si="6"/>
        <v>553.71668936170215</v>
      </c>
      <c r="G166" s="256" t="s">
        <v>189</v>
      </c>
      <c r="H166" s="257" t="s">
        <v>189</v>
      </c>
      <c r="I166" s="254" t="s">
        <v>32</v>
      </c>
      <c r="J166" s="254" t="s">
        <v>33</v>
      </c>
      <c r="K166" s="254">
        <v>84039090</v>
      </c>
      <c r="L166" s="254" t="s">
        <v>34</v>
      </c>
      <c r="M166" s="258"/>
      <c r="N166" s="255"/>
      <c r="O166" s="255"/>
      <c r="P166" s="255"/>
      <c r="Q166" s="254"/>
      <c r="R166" s="259"/>
      <c r="S166" s="255"/>
      <c r="T166" s="255"/>
      <c r="U166" s="260"/>
      <c r="V166" s="254" t="str">
        <f t="shared" si="7"/>
        <v>801194</v>
      </c>
      <c r="W166" s="262" t="s">
        <v>190</v>
      </c>
      <c r="X166" s="261">
        <v>45658</v>
      </c>
      <c r="Y166" s="261" t="s">
        <v>581</v>
      </c>
      <c r="Z166" s="253">
        <v>1</v>
      </c>
      <c r="AA166" s="254">
        <v>1</v>
      </c>
      <c r="AB166" s="262" t="s">
        <v>38</v>
      </c>
      <c r="AC166" s="263" t="s">
        <v>802</v>
      </c>
    </row>
    <row r="167" spans="1:29" s="252" customFormat="1" x14ac:dyDescent="0.25">
      <c r="A167" s="259" t="s">
        <v>786</v>
      </c>
      <c r="B167" s="254">
        <v>801204</v>
      </c>
      <c r="C167" s="275" t="s">
        <v>791</v>
      </c>
      <c r="D167" s="269" t="s">
        <v>789</v>
      </c>
      <c r="E167" s="323">
        <v>115.84148936170214</v>
      </c>
      <c r="F167" s="523">
        <f t="shared" si="6"/>
        <v>142.48503191489363</v>
      </c>
      <c r="G167" s="256" t="s">
        <v>189</v>
      </c>
      <c r="H167" s="257" t="s">
        <v>189</v>
      </c>
      <c r="I167" s="254" t="s">
        <v>32</v>
      </c>
      <c r="J167" s="254" t="s">
        <v>33</v>
      </c>
      <c r="K167" s="254">
        <v>84039090</v>
      </c>
      <c r="L167" s="254" t="s">
        <v>34</v>
      </c>
      <c r="M167" s="258"/>
      <c r="N167" s="255"/>
      <c r="O167" s="255"/>
      <c r="P167" s="255"/>
      <c r="Q167" s="254">
        <v>13</v>
      </c>
      <c r="R167" s="259">
        <v>12.72</v>
      </c>
      <c r="S167" s="255"/>
      <c r="T167" s="255"/>
      <c r="U167" s="260"/>
      <c r="V167" s="254">
        <f t="shared" si="7"/>
        <v>801204</v>
      </c>
      <c r="W167" s="262" t="s">
        <v>190</v>
      </c>
      <c r="X167" s="261">
        <v>45658</v>
      </c>
      <c r="Y167" s="261" t="s">
        <v>581</v>
      </c>
      <c r="Z167" s="253">
        <v>1</v>
      </c>
      <c r="AA167" s="254">
        <v>1</v>
      </c>
      <c r="AB167" s="262" t="s">
        <v>38</v>
      </c>
      <c r="AC167" s="263" t="s">
        <v>802</v>
      </c>
    </row>
    <row r="168" spans="1:29" s="252" customFormat="1" x14ac:dyDescent="0.25">
      <c r="A168" s="259" t="s">
        <v>787</v>
      </c>
      <c r="B168" s="254">
        <v>801203</v>
      </c>
      <c r="C168" s="275">
        <v>4067889152</v>
      </c>
      <c r="D168" s="269" t="s">
        <v>788</v>
      </c>
      <c r="E168" s="323">
        <v>105.40340425531915</v>
      </c>
      <c r="F168" s="523">
        <f t="shared" si="6"/>
        <v>129.64618723404254</v>
      </c>
      <c r="G168" s="256" t="s">
        <v>189</v>
      </c>
      <c r="H168" s="257" t="s">
        <v>189</v>
      </c>
      <c r="I168" s="254" t="s">
        <v>32</v>
      </c>
      <c r="J168" s="254" t="s">
        <v>33</v>
      </c>
      <c r="K168" s="254">
        <v>84039090</v>
      </c>
      <c r="L168" s="254" t="s">
        <v>34</v>
      </c>
      <c r="M168" s="258"/>
      <c r="N168" s="255"/>
      <c r="O168" s="255"/>
      <c r="P168" s="255"/>
      <c r="Q168" s="254">
        <f t="shared" si="8"/>
        <v>10.304</v>
      </c>
      <c r="R168" s="259">
        <v>8.9600000000000009</v>
      </c>
      <c r="S168" s="255"/>
      <c r="T168" s="255"/>
      <c r="U168" s="260"/>
      <c r="V168" s="254">
        <f t="shared" si="7"/>
        <v>801203</v>
      </c>
      <c r="W168" s="262" t="s">
        <v>190</v>
      </c>
      <c r="X168" s="261">
        <v>45658</v>
      </c>
      <c r="Y168" s="261" t="s">
        <v>581</v>
      </c>
      <c r="Z168" s="253">
        <v>1</v>
      </c>
      <c r="AA168" s="254">
        <v>1</v>
      </c>
      <c r="AB168" s="262" t="s">
        <v>38</v>
      </c>
      <c r="AC168" s="263" t="s">
        <v>802</v>
      </c>
    </row>
    <row r="169" spans="1:29" s="252" customFormat="1" x14ac:dyDescent="0.25">
      <c r="A169" s="259" t="s">
        <v>465</v>
      </c>
      <c r="B169" s="254">
        <v>801105</v>
      </c>
      <c r="C169" s="375">
        <v>1591193527</v>
      </c>
      <c r="D169" s="255" t="s">
        <v>466</v>
      </c>
      <c r="E169" s="323">
        <v>16.900851063829787</v>
      </c>
      <c r="F169" s="523">
        <f t="shared" si="6"/>
        <v>20.788046808510639</v>
      </c>
      <c r="G169" s="256" t="s">
        <v>189</v>
      </c>
      <c r="H169" s="257" t="s">
        <v>189</v>
      </c>
      <c r="I169" s="254" t="s">
        <v>32</v>
      </c>
      <c r="J169" s="254" t="s">
        <v>33</v>
      </c>
      <c r="K169" s="254">
        <v>84039090</v>
      </c>
      <c r="L169" s="254" t="s">
        <v>34</v>
      </c>
      <c r="M169" s="258"/>
      <c r="N169" s="255"/>
      <c r="O169" s="255"/>
      <c r="P169" s="255"/>
      <c r="Q169" s="254">
        <f t="shared" si="8"/>
        <v>0.13799999999999998</v>
      </c>
      <c r="R169" s="259">
        <v>0.12</v>
      </c>
      <c r="S169" s="255"/>
      <c r="T169" s="255"/>
      <c r="U169" s="260"/>
      <c r="V169" s="254">
        <f t="shared" si="7"/>
        <v>801105</v>
      </c>
      <c r="W169" s="262" t="s">
        <v>190</v>
      </c>
      <c r="X169" s="261">
        <v>45658</v>
      </c>
      <c r="Y169" s="261" t="s">
        <v>581</v>
      </c>
      <c r="Z169" s="253">
        <v>1</v>
      </c>
      <c r="AA169" s="254">
        <v>1</v>
      </c>
      <c r="AB169" s="262" t="s">
        <v>38</v>
      </c>
      <c r="AC169" s="263" t="s">
        <v>802</v>
      </c>
    </row>
    <row r="170" spans="1:29" s="252" customFormat="1" ht="14.4" thickBot="1" x14ac:dyDescent="0.3">
      <c r="A170" s="253" t="s">
        <v>677</v>
      </c>
      <c r="B170" s="276" t="s">
        <v>678</v>
      </c>
      <c r="C170" s="98">
        <v>1978679332</v>
      </c>
      <c r="D170" s="277" t="s">
        <v>751</v>
      </c>
      <c r="E170" s="323">
        <v>4.2740425531914896</v>
      </c>
      <c r="F170" s="523">
        <f t="shared" si="6"/>
        <v>5.2570723404255322</v>
      </c>
      <c r="G170" s="256" t="s">
        <v>189</v>
      </c>
      <c r="H170" s="257" t="s">
        <v>189</v>
      </c>
      <c r="I170" s="276" t="s">
        <v>32</v>
      </c>
      <c r="J170" s="276" t="s">
        <v>33</v>
      </c>
      <c r="K170" s="276">
        <v>84039090</v>
      </c>
      <c r="L170" s="276" t="s">
        <v>34</v>
      </c>
      <c r="M170" s="278"/>
      <c r="N170" s="277"/>
      <c r="O170" s="277"/>
      <c r="P170" s="277"/>
      <c r="Q170" s="276">
        <f t="shared" si="8"/>
        <v>0.24149999999999996</v>
      </c>
      <c r="R170" s="259">
        <v>0.21</v>
      </c>
      <c r="S170" s="277"/>
      <c r="T170" s="277"/>
      <c r="U170" s="279"/>
      <c r="V170" s="276" t="str">
        <f t="shared" si="7"/>
        <v>801152</v>
      </c>
      <c r="W170" s="262" t="s">
        <v>190</v>
      </c>
      <c r="X170" s="280">
        <v>45658</v>
      </c>
      <c r="Y170" s="280" t="s">
        <v>581</v>
      </c>
      <c r="Z170" s="281">
        <v>1</v>
      </c>
      <c r="AA170" s="276">
        <v>1</v>
      </c>
      <c r="AB170" s="282" t="s">
        <v>38</v>
      </c>
      <c r="AC170" s="283" t="s">
        <v>802</v>
      </c>
    </row>
    <row r="171" spans="1:29" s="252" customFormat="1" ht="14.4" thickBot="1" x14ac:dyDescent="0.3">
      <c r="A171" s="284"/>
      <c r="B171" s="137"/>
      <c r="C171" s="40"/>
      <c r="D171" s="8" t="s">
        <v>467</v>
      </c>
      <c r="E171" s="284"/>
      <c r="F171" s="512"/>
      <c r="G171" s="41"/>
      <c r="H171" s="11"/>
      <c r="I171" s="8"/>
      <c r="J171" s="8"/>
      <c r="K171" s="8"/>
      <c r="L171" s="8"/>
      <c r="M171" s="12"/>
      <c r="N171" s="12"/>
      <c r="O171" s="12"/>
      <c r="P171" s="12"/>
      <c r="Q171" s="176"/>
      <c r="R171" s="12"/>
      <c r="S171" s="177"/>
      <c r="T171" s="13"/>
      <c r="U171" s="285"/>
      <c r="V171" s="177"/>
      <c r="W171" s="14"/>
      <c r="X171" s="180"/>
      <c r="Y171" s="286" t="s">
        <v>581</v>
      </c>
      <c r="Z171" s="13">
        <v>1</v>
      </c>
      <c r="AA171" s="13">
        <v>1</v>
      </c>
      <c r="AB171" s="13"/>
      <c r="AC171" s="240"/>
    </row>
    <row r="172" spans="1:29" s="295" customFormat="1" x14ac:dyDescent="0.3">
      <c r="A172" s="530" t="s">
        <v>468</v>
      </c>
      <c r="B172" s="287">
        <v>801106</v>
      </c>
      <c r="C172" s="479" t="s">
        <v>469</v>
      </c>
      <c r="D172" s="395" t="s">
        <v>470</v>
      </c>
      <c r="E172" s="322">
        <v>81.261022927689595</v>
      </c>
      <c r="F172" s="523">
        <f t="shared" si="6"/>
        <v>99.951058201058203</v>
      </c>
      <c r="G172" s="288" t="s">
        <v>189</v>
      </c>
      <c r="H172" s="289" t="s">
        <v>189</v>
      </c>
      <c r="I172" s="287" t="s">
        <v>32</v>
      </c>
      <c r="J172" s="287" t="s">
        <v>33</v>
      </c>
      <c r="K172" s="287">
        <v>84039090</v>
      </c>
      <c r="L172" s="287" t="s">
        <v>34</v>
      </c>
      <c r="M172" s="290"/>
      <c r="N172" s="290"/>
      <c r="O172" s="290"/>
      <c r="P172" s="290"/>
      <c r="Q172" s="235">
        <f t="shared" ref="Q172:Q264" si="9">R172*1.15</f>
        <v>1.0349999999999999</v>
      </c>
      <c r="R172" s="287">
        <v>0.9</v>
      </c>
      <c r="S172" s="291"/>
      <c r="T172" s="291"/>
      <c r="U172" s="291"/>
      <c r="V172" s="270">
        <v>801106</v>
      </c>
      <c r="W172" s="287" t="s">
        <v>471</v>
      </c>
      <c r="X172" s="292">
        <v>45658</v>
      </c>
      <c r="Y172" s="293" t="s">
        <v>581</v>
      </c>
      <c r="Z172" s="273">
        <v>1</v>
      </c>
      <c r="AA172" s="287">
        <v>1</v>
      </c>
      <c r="AB172" s="287" t="s">
        <v>38</v>
      </c>
      <c r="AC172" s="294" t="s">
        <v>802</v>
      </c>
    </row>
    <row r="173" spans="1:29" s="295" customFormat="1" x14ac:dyDescent="0.3">
      <c r="A173" s="531" t="s">
        <v>926</v>
      </c>
      <c r="B173" s="270" t="s">
        <v>927</v>
      </c>
      <c r="C173" s="480" t="s">
        <v>928</v>
      </c>
      <c r="D173" s="295" t="s">
        <v>929</v>
      </c>
      <c r="E173" s="323">
        <v>1009.700176366843</v>
      </c>
      <c r="F173" s="523">
        <f t="shared" si="6"/>
        <v>1241.931216931217</v>
      </c>
      <c r="G173" s="297" t="s">
        <v>189</v>
      </c>
      <c r="H173" s="298" t="s">
        <v>189</v>
      </c>
      <c r="I173" s="270" t="s">
        <v>32</v>
      </c>
      <c r="J173" s="270" t="s">
        <v>33</v>
      </c>
      <c r="K173" s="270">
        <v>84039090</v>
      </c>
      <c r="L173" s="270" t="s">
        <v>34</v>
      </c>
      <c r="M173" s="299"/>
      <c r="N173" s="299"/>
      <c r="O173" s="299"/>
      <c r="P173" s="299"/>
      <c r="Q173" s="273"/>
      <c r="R173" s="270"/>
      <c r="S173" s="300"/>
      <c r="T173" s="300"/>
      <c r="U173" s="300"/>
      <c r="V173" s="270" t="s">
        <v>927</v>
      </c>
      <c r="W173" s="270" t="s">
        <v>471</v>
      </c>
      <c r="X173" s="301">
        <v>45658</v>
      </c>
      <c r="Y173" s="302" t="s">
        <v>581</v>
      </c>
      <c r="Z173" s="273">
        <v>1</v>
      </c>
      <c r="AA173" s="270">
        <v>1</v>
      </c>
      <c r="AB173" s="270" t="s">
        <v>38</v>
      </c>
      <c r="AC173" s="294" t="s">
        <v>802</v>
      </c>
    </row>
    <row r="174" spans="1:29" s="295" customFormat="1" x14ac:dyDescent="0.3">
      <c r="A174" s="531" t="s">
        <v>930</v>
      </c>
      <c r="B174" s="270" t="s">
        <v>931</v>
      </c>
      <c r="C174" s="480" t="s">
        <v>932</v>
      </c>
      <c r="D174" s="295" t="s">
        <v>933</v>
      </c>
      <c r="E174" s="323">
        <v>1009.700176366843</v>
      </c>
      <c r="F174" s="523">
        <f t="shared" si="6"/>
        <v>1241.931216931217</v>
      </c>
      <c r="G174" s="297" t="s">
        <v>189</v>
      </c>
      <c r="H174" s="298" t="s">
        <v>189</v>
      </c>
      <c r="I174" s="270" t="s">
        <v>32</v>
      </c>
      <c r="J174" s="270" t="s">
        <v>33</v>
      </c>
      <c r="K174" s="270">
        <v>84039090</v>
      </c>
      <c r="L174" s="270" t="s">
        <v>34</v>
      </c>
      <c r="M174" s="299"/>
      <c r="N174" s="299"/>
      <c r="O174" s="299"/>
      <c r="P174" s="299"/>
      <c r="Q174" s="273"/>
      <c r="R174" s="270"/>
      <c r="S174" s="300"/>
      <c r="T174" s="300"/>
      <c r="U174" s="300"/>
      <c r="V174" s="270" t="s">
        <v>931</v>
      </c>
      <c r="W174" s="270" t="s">
        <v>471</v>
      </c>
      <c r="X174" s="301">
        <v>45658</v>
      </c>
      <c r="Y174" s="302" t="s">
        <v>581</v>
      </c>
      <c r="Z174" s="273">
        <v>1</v>
      </c>
      <c r="AA174" s="270">
        <v>1</v>
      </c>
      <c r="AB174" s="270" t="s">
        <v>38</v>
      </c>
      <c r="AC174" s="294" t="s">
        <v>802</v>
      </c>
    </row>
    <row r="175" spans="1:29" s="295" customFormat="1" x14ac:dyDescent="0.3">
      <c r="A175" s="531" t="s">
        <v>659</v>
      </c>
      <c r="B175" s="270" t="s">
        <v>660</v>
      </c>
      <c r="C175" s="480" t="s">
        <v>661</v>
      </c>
      <c r="D175" s="295" t="s">
        <v>752</v>
      </c>
      <c r="E175" s="323">
        <v>1000.8818342151676</v>
      </c>
      <c r="F175" s="523">
        <f t="shared" si="6"/>
        <v>1231.0846560846562</v>
      </c>
      <c r="G175" s="297" t="s">
        <v>189</v>
      </c>
      <c r="H175" s="298" t="s">
        <v>189</v>
      </c>
      <c r="I175" s="270" t="s">
        <v>32</v>
      </c>
      <c r="J175" s="270" t="s">
        <v>33</v>
      </c>
      <c r="K175" s="270">
        <v>84039090</v>
      </c>
      <c r="L175" s="270" t="s">
        <v>34</v>
      </c>
      <c r="M175" s="299"/>
      <c r="N175" s="299"/>
      <c r="O175" s="299"/>
      <c r="P175" s="299"/>
      <c r="Q175" s="273">
        <f t="shared" si="9"/>
        <v>62.099999999999994</v>
      </c>
      <c r="R175" s="270">
        <v>54</v>
      </c>
      <c r="S175" s="300"/>
      <c r="T175" s="300"/>
      <c r="U175" s="300"/>
      <c r="V175" s="270" t="s">
        <v>660</v>
      </c>
      <c r="W175" s="270" t="s">
        <v>471</v>
      </c>
      <c r="X175" s="301">
        <v>45658</v>
      </c>
      <c r="Y175" s="302" t="s">
        <v>581</v>
      </c>
      <c r="Z175" s="273">
        <v>1</v>
      </c>
      <c r="AA175" s="270">
        <v>1</v>
      </c>
      <c r="AB175" s="270" t="s">
        <v>38</v>
      </c>
      <c r="AC175" s="294" t="s">
        <v>802</v>
      </c>
    </row>
    <row r="176" spans="1:29" s="295" customFormat="1" x14ac:dyDescent="0.3">
      <c r="A176" s="273" t="s">
        <v>934</v>
      </c>
      <c r="B176" s="270" t="s">
        <v>935</v>
      </c>
      <c r="C176" s="480" t="s">
        <v>936</v>
      </c>
      <c r="D176" s="295" t="s">
        <v>937</v>
      </c>
      <c r="E176" s="323">
        <v>2156.0846560846562</v>
      </c>
      <c r="F176" s="523">
        <f t="shared" si="6"/>
        <v>2651.9841269841272</v>
      </c>
      <c r="G176" s="297" t="s">
        <v>189</v>
      </c>
      <c r="H176" s="298" t="s">
        <v>189</v>
      </c>
      <c r="I176" s="270" t="s">
        <v>32</v>
      </c>
      <c r="J176" s="270" t="s">
        <v>33</v>
      </c>
      <c r="K176" s="270">
        <v>84039090</v>
      </c>
      <c r="L176" s="270" t="s">
        <v>34</v>
      </c>
      <c r="M176" s="299"/>
      <c r="N176" s="299"/>
      <c r="O176" s="299"/>
      <c r="P176" s="299"/>
      <c r="Q176" s="273"/>
      <c r="R176" s="270"/>
      <c r="S176" s="300"/>
      <c r="T176" s="300"/>
      <c r="U176" s="300"/>
      <c r="V176" s="270" t="s">
        <v>935</v>
      </c>
      <c r="W176" s="270" t="s">
        <v>471</v>
      </c>
      <c r="X176" s="301">
        <v>45658</v>
      </c>
      <c r="Y176" s="302" t="s">
        <v>581</v>
      </c>
      <c r="Z176" s="273">
        <v>1</v>
      </c>
      <c r="AA176" s="270">
        <v>1</v>
      </c>
      <c r="AB176" s="270" t="s">
        <v>38</v>
      </c>
      <c r="AC176" s="294" t="s">
        <v>802</v>
      </c>
    </row>
    <row r="177" spans="1:29" s="295" customFormat="1" x14ac:dyDescent="0.3">
      <c r="A177" s="531" t="s">
        <v>563</v>
      </c>
      <c r="B177" s="270">
        <v>801139</v>
      </c>
      <c r="C177" s="480">
        <v>2572584878</v>
      </c>
      <c r="D177" s="396" t="s">
        <v>564</v>
      </c>
      <c r="E177" s="323">
        <v>1089.0652557319224</v>
      </c>
      <c r="F177" s="523">
        <f t="shared" si="6"/>
        <v>1339.5502645502645</v>
      </c>
      <c r="G177" s="297" t="s">
        <v>189</v>
      </c>
      <c r="H177" s="298" t="s">
        <v>189</v>
      </c>
      <c r="I177" s="270" t="s">
        <v>32</v>
      </c>
      <c r="J177" s="270" t="s">
        <v>33</v>
      </c>
      <c r="K177" s="270">
        <v>84039090</v>
      </c>
      <c r="L177" s="270" t="s">
        <v>34</v>
      </c>
      <c r="M177" s="299"/>
      <c r="N177" s="299"/>
      <c r="O177" s="299"/>
      <c r="P177" s="299"/>
      <c r="Q177" s="273">
        <f t="shared" si="9"/>
        <v>63.249999999999993</v>
      </c>
      <c r="R177" s="270">
        <v>55</v>
      </c>
      <c r="S177" s="300"/>
      <c r="T177" s="300"/>
      <c r="U177" s="300"/>
      <c r="V177" s="270">
        <v>801139</v>
      </c>
      <c r="W177" s="270" t="s">
        <v>471</v>
      </c>
      <c r="X177" s="301">
        <v>45658</v>
      </c>
      <c r="Y177" s="302" t="s">
        <v>581</v>
      </c>
      <c r="Z177" s="273">
        <v>1</v>
      </c>
      <c r="AA177" s="270">
        <v>1</v>
      </c>
      <c r="AB177" s="270" t="s">
        <v>38</v>
      </c>
      <c r="AC177" s="294" t="s">
        <v>802</v>
      </c>
    </row>
    <row r="178" spans="1:29" s="295" customFormat="1" x14ac:dyDescent="0.3">
      <c r="A178" s="273" t="s">
        <v>938</v>
      </c>
      <c r="B178" s="270" t="s">
        <v>939</v>
      </c>
      <c r="C178" s="480"/>
      <c r="D178" s="396" t="s">
        <v>940</v>
      </c>
      <c r="E178" s="323">
        <v>1834.2151675485009</v>
      </c>
      <c r="F178" s="523">
        <f t="shared" si="6"/>
        <v>2256.0846560846562</v>
      </c>
      <c r="G178" s="297" t="s">
        <v>189</v>
      </c>
      <c r="H178" s="298" t="s">
        <v>189</v>
      </c>
      <c r="I178" s="270" t="s">
        <v>32</v>
      </c>
      <c r="J178" s="270" t="s">
        <v>33</v>
      </c>
      <c r="K178" s="270">
        <v>84039090</v>
      </c>
      <c r="L178" s="270" t="s">
        <v>34</v>
      </c>
      <c r="M178" s="299"/>
      <c r="N178" s="299"/>
      <c r="O178" s="299"/>
      <c r="P178" s="299"/>
      <c r="Q178" s="273"/>
      <c r="R178" s="270"/>
      <c r="S178" s="300"/>
      <c r="T178" s="300"/>
      <c r="U178" s="300"/>
      <c r="V178" s="270" t="s">
        <v>939</v>
      </c>
      <c r="W178" s="270" t="s">
        <v>471</v>
      </c>
      <c r="X178" s="301">
        <v>45658</v>
      </c>
      <c r="Y178" s="302" t="s">
        <v>581</v>
      </c>
      <c r="Z178" s="273">
        <v>1</v>
      </c>
      <c r="AA178" s="270">
        <v>1</v>
      </c>
      <c r="AB178" s="270" t="s">
        <v>38</v>
      </c>
      <c r="AC178" s="294" t="s">
        <v>802</v>
      </c>
    </row>
    <row r="179" spans="1:29" s="295" customFormat="1" x14ac:dyDescent="0.3">
      <c r="A179" s="531" t="s">
        <v>565</v>
      </c>
      <c r="B179" s="270">
        <v>801136</v>
      </c>
      <c r="C179" s="480">
        <v>1489839466</v>
      </c>
      <c r="D179" s="295" t="s">
        <v>566</v>
      </c>
      <c r="E179" s="323">
        <v>1159.6119929453264</v>
      </c>
      <c r="F179" s="523">
        <f t="shared" si="6"/>
        <v>1426.3227513227514</v>
      </c>
      <c r="G179" s="297" t="s">
        <v>189</v>
      </c>
      <c r="H179" s="298" t="s">
        <v>189</v>
      </c>
      <c r="I179" s="270" t="s">
        <v>32</v>
      </c>
      <c r="J179" s="270" t="s">
        <v>33</v>
      </c>
      <c r="K179" s="270">
        <v>84039090</v>
      </c>
      <c r="L179" s="270" t="s">
        <v>34</v>
      </c>
      <c r="M179" s="299"/>
      <c r="N179" s="299"/>
      <c r="O179" s="299"/>
      <c r="P179" s="299"/>
      <c r="Q179" s="273">
        <f t="shared" si="9"/>
        <v>66.125</v>
      </c>
      <c r="R179" s="270">
        <v>57.5</v>
      </c>
      <c r="S179" s="300"/>
      <c r="T179" s="300"/>
      <c r="U179" s="300"/>
      <c r="V179" s="270">
        <v>801136</v>
      </c>
      <c r="W179" s="270" t="s">
        <v>471</v>
      </c>
      <c r="X179" s="301">
        <v>45658</v>
      </c>
      <c r="Y179" s="302" t="s">
        <v>581</v>
      </c>
      <c r="Z179" s="273">
        <v>1</v>
      </c>
      <c r="AA179" s="270">
        <v>1</v>
      </c>
      <c r="AB179" s="270" t="s">
        <v>38</v>
      </c>
      <c r="AC179" s="294" t="s">
        <v>802</v>
      </c>
    </row>
    <row r="180" spans="1:29" s="295" customFormat="1" x14ac:dyDescent="0.3">
      <c r="A180" s="531" t="s">
        <v>941</v>
      </c>
      <c r="B180" s="270" t="s">
        <v>942</v>
      </c>
      <c r="C180" s="480"/>
      <c r="D180" s="295" t="s">
        <v>943</v>
      </c>
      <c r="E180" s="323">
        <v>1181.657848324515</v>
      </c>
      <c r="F180" s="523">
        <f t="shared" si="6"/>
        <v>1453.4391534391534</v>
      </c>
      <c r="G180" s="297" t="s">
        <v>189</v>
      </c>
      <c r="H180" s="298" t="s">
        <v>189</v>
      </c>
      <c r="I180" s="270" t="s">
        <v>32</v>
      </c>
      <c r="J180" s="270" t="s">
        <v>33</v>
      </c>
      <c r="K180" s="270">
        <v>84039090</v>
      </c>
      <c r="L180" s="270" t="s">
        <v>34</v>
      </c>
      <c r="M180" s="299"/>
      <c r="N180" s="299"/>
      <c r="O180" s="299"/>
      <c r="P180" s="299"/>
      <c r="Q180" s="273"/>
      <c r="R180" s="270"/>
      <c r="S180" s="300"/>
      <c r="T180" s="300"/>
      <c r="U180" s="300"/>
      <c r="V180" s="270" t="s">
        <v>942</v>
      </c>
      <c r="W180" s="270" t="s">
        <v>471</v>
      </c>
      <c r="X180" s="301">
        <v>45658</v>
      </c>
      <c r="Y180" s="302" t="s">
        <v>581</v>
      </c>
      <c r="Z180" s="273">
        <v>1</v>
      </c>
      <c r="AA180" s="270">
        <v>1</v>
      </c>
      <c r="AB180" s="270" t="s">
        <v>38</v>
      </c>
      <c r="AC180" s="294" t="s">
        <v>802</v>
      </c>
    </row>
    <row r="181" spans="1:29" s="295" customFormat="1" x14ac:dyDescent="0.3">
      <c r="A181" s="273" t="s">
        <v>944</v>
      </c>
      <c r="B181" s="270" t="s">
        <v>945</v>
      </c>
      <c r="C181" s="480" t="s">
        <v>946</v>
      </c>
      <c r="D181" s="295" t="s">
        <v>947</v>
      </c>
      <c r="E181" s="323">
        <v>1640.2116402116403</v>
      </c>
      <c r="F181" s="523">
        <f t="shared" si="6"/>
        <v>2017.4603174603176</v>
      </c>
      <c r="G181" s="297" t="s">
        <v>189</v>
      </c>
      <c r="H181" s="298" t="s">
        <v>189</v>
      </c>
      <c r="I181" s="270" t="s">
        <v>32</v>
      </c>
      <c r="J181" s="270" t="s">
        <v>33</v>
      </c>
      <c r="K181" s="270">
        <v>84039090</v>
      </c>
      <c r="L181" s="270" t="s">
        <v>34</v>
      </c>
      <c r="M181" s="299"/>
      <c r="N181" s="299"/>
      <c r="O181" s="299"/>
      <c r="P181" s="299"/>
      <c r="Q181" s="273"/>
      <c r="R181" s="270"/>
      <c r="S181" s="300"/>
      <c r="T181" s="300"/>
      <c r="U181" s="300"/>
      <c r="V181" s="270" t="s">
        <v>945</v>
      </c>
      <c r="W181" s="270" t="s">
        <v>471</v>
      </c>
      <c r="X181" s="301">
        <v>45658</v>
      </c>
      <c r="Y181" s="302" t="s">
        <v>581</v>
      </c>
      <c r="Z181" s="273">
        <v>1</v>
      </c>
      <c r="AA181" s="270">
        <v>1</v>
      </c>
      <c r="AB181" s="270" t="s">
        <v>38</v>
      </c>
      <c r="AC181" s="294" t="s">
        <v>802</v>
      </c>
    </row>
    <row r="182" spans="1:29" s="295" customFormat="1" x14ac:dyDescent="0.3">
      <c r="A182" s="273" t="s">
        <v>948</v>
      </c>
      <c r="B182" s="270" t="s">
        <v>949</v>
      </c>
      <c r="C182" s="480" t="s">
        <v>950</v>
      </c>
      <c r="D182" s="295" t="s">
        <v>951</v>
      </c>
      <c r="E182" s="323">
        <v>1772.4867724867725</v>
      </c>
      <c r="F182" s="523">
        <f t="shared" si="6"/>
        <v>2180.1587301587301</v>
      </c>
      <c r="G182" s="297" t="s">
        <v>189</v>
      </c>
      <c r="H182" s="298" t="s">
        <v>189</v>
      </c>
      <c r="I182" s="270" t="s">
        <v>32</v>
      </c>
      <c r="J182" s="270" t="s">
        <v>33</v>
      </c>
      <c r="K182" s="270">
        <v>84039090</v>
      </c>
      <c r="L182" s="270" t="s">
        <v>34</v>
      </c>
      <c r="M182" s="299"/>
      <c r="N182" s="299"/>
      <c r="O182" s="299"/>
      <c r="P182" s="299"/>
      <c r="Q182" s="273"/>
      <c r="R182" s="270"/>
      <c r="S182" s="300"/>
      <c r="T182" s="300"/>
      <c r="U182" s="300"/>
      <c r="V182" s="270" t="s">
        <v>949</v>
      </c>
      <c r="W182" s="270" t="s">
        <v>471</v>
      </c>
      <c r="X182" s="301">
        <v>45658</v>
      </c>
      <c r="Y182" s="302" t="s">
        <v>581</v>
      </c>
      <c r="Z182" s="273">
        <v>1</v>
      </c>
      <c r="AA182" s="270">
        <v>1</v>
      </c>
      <c r="AB182" s="270" t="s">
        <v>38</v>
      </c>
      <c r="AC182" s="294" t="s">
        <v>802</v>
      </c>
    </row>
    <row r="183" spans="1:29" s="295" customFormat="1" x14ac:dyDescent="0.3">
      <c r="A183" s="273" t="s">
        <v>662</v>
      </c>
      <c r="B183" s="270">
        <v>801162</v>
      </c>
      <c r="C183" s="480" t="s">
        <v>663</v>
      </c>
      <c r="D183" s="295" t="s">
        <v>753</v>
      </c>
      <c r="E183" s="323">
        <v>1935.626102292769</v>
      </c>
      <c r="F183" s="523">
        <f t="shared" si="6"/>
        <v>2380.8201058201057</v>
      </c>
      <c r="G183" s="297" t="s">
        <v>189</v>
      </c>
      <c r="H183" s="298" t="s">
        <v>189</v>
      </c>
      <c r="I183" s="270" t="s">
        <v>32</v>
      </c>
      <c r="J183" s="270" t="s">
        <v>33</v>
      </c>
      <c r="K183" s="270">
        <v>84039090</v>
      </c>
      <c r="L183" s="270" t="s">
        <v>34</v>
      </c>
      <c r="M183" s="299"/>
      <c r="N183" s="299"/>
      <c r="O183" s="299"/>
      <c r="P183" s="299"/>
      <c r="Q183" s="273">
        <f t="shared" si="9"/>
        <v>287.5</v>
      </c>
      <c r="R183" s="270">
        <v>250</v>
      </c>
      <c r="S183" s="300"/>
      <c r="T183" s="300"/>
      <c r="U183" s="300"/>
      <c r="V183" s="270">
        <v>801162</v>
      </c>
      <c r="W183" s="270" t="s">
        <v>471</v>
      </c>
      <c r="X183" s="301">
        <v>45658</v>
      </c>
      <c r="Y183" s="302" t="s">
        <v>581</v>
      </c>
      <c r="Z183" s="273">
        <v>1</v>
      </c>
      <c r="AA183" s="270">
        <v>1</v>
      </c>
      <c r="AB183" s="270" t="s">
        <v>38</v>
      </c>
      <c r="AC183" s="294" t="s">
        <v>802</v>
      </c>
    </row>
    <row r="184" spans="1:29" s="295" customFormat="1" x14ac:dyDescent="0.3">
      <c r="A184" s="273" t="s">
        <v>952</v>
      </c>
      <c r="B184" s="270" t="s">
        <v>953</v>
      </c>
      <c r="C184" s="480" t="s">
        <v>954</v>
      </c>
      <c r="D184" s="295" t="s">
        <v>955</v>
      </c>
      <c r="E184" s="323">
        <v>216.04938271604939</v>
      </c>
      <c r="F184" s="523">
        <f t="shared" si="6"/>
        <v>265.74074074074076</v>
      </c>
      <c r="G184" s="297" t="s">
        <v>189</v>
      </c>
      <c r="H184" s="298" t="s">
        <v>189</v>
      </c>
      <c r="I184" s="270" t="s">
        <v>32</v>
      </c>
      <c r="J184" s="270" t="s">
        <v>33</v>
      </c>
      <c r="K184" s="270">
        <v>84039090</v>
      </c>
      <c r="L184" s="270" t="s">
        <v>34</v>
      </c>
      <c r="M184" s="299"/>
      <c r="N184" s="299"/>
      <c r="O184" s="299"/>
      <c r="P184" s="299"/>
      <c r="Q184" s="273"/>
      <c r="R184" s="270"/>
      <c r="S184" s="300"/>
      <c r="T184" s="300"/>
      <c r="U184" s="300"/>
      <c r="V184" s="270" t="s">
        <v>953</v>
      </c>
      <c r="W184" s="270" t="s">
        <v>471</v>
      </c>
      <c r="X184" s="301">
        <v>45658</v>
      </c>
      <c r="Y184" s="302" t="s">
        <v>581</v>
      </c>
      <c r="Z184" s="273">
        <v>1</v>
      </c>
      <c r="AA184" s="270">
        <v>1</v>
      </c>
      <c r="AB184" s="270" t="s">
        <v>38</v>
      </c>
      <c r="AC184" s="294" t="s">
        <v>802</v>
      </c>
    </row>
    <row r="185" spans="1:29" s="295" customFormat="1" x14ac:dyDescent="0.3">
      <c r="A185" s="531" t="s">
        <v>664</v>
      </c>
      <c r="B185" s="270">
        <v>801173</v>
      </c>
      <c r="C185" s="480" t="s">
        <v>665</v>
      </c>
      <c r="D185" s="295" t="s">
        <v>754</v>
      </c>
      <c r="E185" s="323">
        <v>859.7883597883598</v>
      </c>
      <c r="F185" s="523">
        <f t="shared" si="6"/>
        <v>1057.5396825396826</v>
      </c>
      <c r="G185" s="297" t="s">
        <v>189</v>
      </c>
      <c r="H185" s="298" t="s">
        <v>189</v>
      </c>
      <c r="I185" s="270" t="s">
        <v>32</v>
      </c>
      <c r="J185" s="270" t="s">
        <v>33</v>
      </c>
      <c r="K185" s="270">
        <v>84039090</v>
      </c>
      <c r="L185" s="270" t="s">
        <v>34</v>
      </c>
      <c r="M185" s="299"/>
      <c r="N185" s="299"/>
      <c r="O185" s="299"/>
      <c r="P185" s="299"/>
      <c r="Q185" s="273">
        <f t="shared" si="9"/>
        <v>33.349999999999994</v>
      </c>
      <c r="R185" s="270">
        <v>29</v>
      </c>
      <c r="S185" s="300"/>
      <c r="T185" s="300"/>
      <c r="U185" s="300"/>
      <c r="V185" s="270">
        <v>801173</v>
      </c>
      <c r="W185" s="270" t="s">
        <v>471</v>
      </c>
      <c r="X185" s="301">
        <v>45658</v>
      </c>
      <c r="Y185" s="302" t="s">
        <v>581</v>
      </c>
      <c r="Z185" s="273">
        <v>1</v>
      </c>
      <c r="AA185" s="270">
        <v>1</v>
      </c>
      <c r="AB185" s="270" t="s">
        <v>38</v>
      </c>
      <c r="AC185" s="294" t="s">
        <v>802</v>
      </c>
    </row>
    <row r="186" spans="1:29" s="295" customFormat="1" x14ac:dyDescent="0.3">
      <c r="A186" s="273" t="s">
        <v>956</v>
      </c>
      <c r="B186" s="270" t="s">
        <v>957</v>
      </c>
      <c r="C186" s="480" t="s">
        <v>958</v>
      </c>
      <c r="D186" s="295" t="s">
        <v>959</v>
      </c>
      <c r="E186" s="323">
        <v>286.59611992945327</v>
      </c>
      <c r="F186" s="523">
        <f t="shared" si="6"/>
        <v>352.51322751322749</v>
      </c>
      <c r="G186" s="297" t="s">
        <v>189</v>
      </c>
      <c r="H186" s="303" t="s">
        <v>189</v>
      </c>
      <c r="I186" s="270" t="s">
        <v>32</v>
      </c>
      <c r="J186" s="270" t="s">
        <v>33</v>
      </c>
      <c r="K186" s="270">
        <v>84039090</v>
      </c>
      <c r="L186" s="270" t="s">
        <v>34</v>
      </c>
      <c r="M186" s="300"/>
      <c r="N186" s="299"/>
      <c r="O186" s="299"/>
      <c r="P186" s="299"/>
      <c r="Q186" s="273"/>
      <c r="R186" s="304"/>
      <c r="S186" s="300"/>
      <c r="T186" s="300"/>
      <c r="V186" s="270" t="s">
        <v>957</v>
      </c>
      <c r="W186" s="270" t="s">
        <v>471</v>
      </c>
      <c r="X186" s="301">
        <v>45658</v>
      </c>
      <c r="Y186" s="301" t="s">
        <v>581</v>
      </c>
      <c r="Z186" s="273">
        <v>1</v>
      </c>
      <c r="AA186" s="270">
        <v>1</v>
      </c>
      <c r="AB186" s="305" t="s">
        <v>38</v>
      </c>
      <c r="AC186" s="294" t="s">
        <v>802</v>
      </c>
    </row>
    <row r="187" spans="1:29" s="295" customFormat="1" x14ac:dyDescent="0.3">
      <c r="A187" s="273" t="s">
        <v>960</v>
      </c>
      <c r="B187" s="270" t="s">
        <v>961</v>
      </c>
      <c r="C187" s="480" t="s">
        <v>962</v>
      </c>
      <c r="D187" s="295" t="s">
        <v>963</v>
      </c>
      <c r="E187" s="323">
        <v>2001.7636684303352</v>
      </c>
      <c r="F187" s="523">
        <f t="shared" si="6"/>
        <v>2462.1693121693124</v>
      </c>
      <c r="G187" s="297" t="s">
        <v>189</v>
      </c>
      <c r="H187" s="303" t="s">
        <v>189</v>
      </c>
      <c r="I187" s="270" t="s">
        <v>32</v>
      </c>
      <c r="J187" s="270" t="s">
        <v>33</v>
      </c>
      <c r="K187" s="270">
        <v>84039090</v>
      </c>
      <c r="L187" s="270" t="s">
        <v>34</v>
      </c>
      <c r="M187" s="300"/>
      <c r="N187" s="299"/>
      <c r="O187" s="299"/>
      <c r="P187" s="299"/>
      <c r="Q187" s="273"/>
      <c r="R187" s="304"/>
      <c r="S187" s="300"/>
      <c r="T187" s="300"/>
      <c r="V187" s="270" t="s">
        <v>961</v>
      </c>
      <c r="W187" s="270" t="s">
        <v>471</v>
      </c>
      <c r="X187" s="301">
        <v>45658</v>
      </c>
      <c r="Y187" s="301" t="s">
        <v>581</v>
      </c>
      <c r="Z187" s="273">
        <v>1</v>
      </c>
      <c r="AA187" s="270">
        <v>1</v>
      </c>
      <c r="AB187" s="305" t="s">
        <v>38</v>
      </c>
      <c r="AC187" s="294" t="s">
        <v>802</v>
      </c>
    </row>
    <row r="188" spans="1:29" s="252" customFormat="1" x14ac:dyDescent="0.25">
      <c r="A188" s="253" t="s">
        <v>282</v>
      </c>
      <c r="B188" s="254">
        <v>801036</v>
      </c>
      <c r="C188" s="481" t="s">
        <v>283</v>
      </c>
      <c r="D188" s="252" t="s">
        <v>284</v>
      </c>
      <c r="E188" s="323">
        <v>30.335097001763668</v>
      </c>
      <c r="F188" s="523">
        <f t="shared" si="6"/>
        <v>37.31216931216931</v>
      </c>
      <c r="G188" s="256" t="s">
        <v>189</v>
      </c>
      <c r="H188" s="257" t="s">
        <v>189</v>
      </c>
      <c r="I188" s="254" t="s">
        <v>32</v>
      </c>
      <c r="J188" s="254" t="s">
        <v>33</v>
      </c>
      <c r="K188" s="254">
        <v>84039090</v>
      </c>
      <c r="L188" s="254" t="s">
        <v>34</v>
      </c>
      <c r="M188" s="258"/>
      <c r="N188" s="255"/>
      <c r="O188" s="255"/>
      <c r="P188" s="255"/>
      <c r="Q188" s="254">
        <f>R188*1.15</f>
        <v>0.45999999999999996</v>
      </c>
      <c r="R188" s="259">
        <v>0.4</v>
      </c>
      <c r="S188" s="255"/>
      <c r="T188" s="255"/>
      <c r="U188" s="260"/>
      <c r="V188" s="254">
        <v>801036</v>
      </c>
      <c r="W188" s="270" t="s">
        <v>471</v>
      </c>
      <c r="X188" s="261">
        <v>45658</v>
      </c>
      <c r="Y188" s="261" t="s">
        <v>581</v>
      </c>
      <c r="Z188" s="253">
        <v>1</v>
      </c>
      <c r="AA188" s="254">
        <v>1</v>
      </c>
      <c r="AB188" s="262" t="s">
        <v>38</v>
      </c>
      <c r="AC188" s="263" t="s">
        <v>802</v>
      </c>
    </row>
    <row r="189" spans="1:29" s="252" customFormat="1" x14ac:dyDescent="0.25">
      <c r="A189" s="527" t="s">
        <v>964</v>
      </c>
      <c r="B189" s="254" t="s">
        <v>965</v>
      </c>
      <c r="C189" s="481" t="s">
        <v>966</v>
      </c>
      <c r="D189" s="252" t="s">
        <v>967</v>
      </c>
      <c r="E189" s="323">
        <v>19.642857142857142</v>
      </c>
      <c r="F189" s="523">
        <f t="shared" si="6"/>
        <v>24.160714285714285</v>
      </c>
      <c r="G189" s="256" t="s">
        <v>189</v>
      </c>
      <c r="H189" s="257" t="s">
        <v>189</v>
      </c>
      <c r="I189" s="254" t="s">
        <v>32</v>
      </c>
      <c r="J189" s="254" t="s">
        <v>33</v>
      </c>
      <c r="K189" s="254">
        <v>84039090</v>
      </c>
      <c r="L189" s="254" t="s">
        <v>34</v>
      </c>
      <c r="M189" s="258"/>
      <c r="N189" s="255"/>
      <c r="O189" s="255"/>
      <c r="P189" s="255"/>
      <c r="Q189" s="254"/>
      <c r="R189" s="259"/>
      <c r="S189" s="255"/>
      <c r="T189" s="255"/>
      <c r="U189" s="260"/>
      <c r="V189" s="254" t="s">
        <v>965</v>
      </c>
      <c r="W189" s="270" t="s">
        <v>471</v>
      </c>
      <c r="X189" s="261">
        <v>45658</v>
      </c>
      <c r="Y189" s="261" t="s">
        <v>581</v>
      </c>
      <c r="Z189" s="253">
        <v>1</v>
      </c>
      <c r="AA189" s="254">
        <v>1</v>
      </c>
      <c r="AB189" s="262" t="s">
        <v>38</v>
      </c>
      <c r="AC189" s="263" t="s">
        <v>802</v>
      </c>
    </row>
    <row r="190" spans="1:29" s="252" customFormat="1" x14ac:dyDescent="0.25">
      <c r="A190" s="527" t="s">
        <v>308</v>
      </c>
      <c r="B190" s="254">
        <v>801045</v>
      </c>
      <c r="C190" s="481" t="s">
        <v>309</v>
      </c>
      <c r="D190" s="252" t="s">
        <v>792</v>
      </c>
      <c r="E190" s="323">
        <v>22.120811287477952</v>
      </c>
      <c r="F190" s="523">
        <f t="shared" si="6"/>
        <v>27.208597883597882</v>
      </c>
      <c r="G190" s="256" t="s">
        <v>189</v>
      </c>
      <c r="H190" s="257" t="s">
        <v>189</v>
      </c>
      <c r="I190" s="254" t="s">
        <v>32</v>
      </c>
      <c r="J190" s="254" t="s">
        <v>33</v>
      </c>
      <c r="K190" s="254">
        <v>84039090</v>
      </c>
      <c r="L190" s="254" t="s">
        <v>34</v>
      </c>
      <c r="M190" s="258"/>
      <c r="N190" s="255"/>
      <c r="O190" s="255"/>
      <c r="P190" s="255"/>
      <c r="Q190" s="254">
        <f>R190*1.15</f>
        <v>0.11499999999999999</v>
      </c>
      <c r="R190" s="259">
        <v>0.1</v>
      </c>
      <c r="S190" s="255"/>
      <c r="T190" s="255"/>
      <c r="U190" s="260"/>
      <c r="V190" s="254">
        <v>801045</v>
      </c>
      <c r="W190" s="270" t="s">
        <v>471</v>
      </c>
      <c r="X190" s="261">
        <v>45658</v>
      </c>
      <c r="Y190" s="261" t="s">
        <v>581</v>
      </c>
      <c r="Z190" s="253">
        <v>1</v>
      </c>
      <c r="AA190" s="254">
        <v>1</v>
      </c>
      <c r="AB190" s="262" t="s">
        <v>38</v>
      </c>
      <c r="AC190" s="263" t="s">
        <v>802</v>
      </c>
    </row>
    <row r="191" spans="1:29" s="295" customFormat="1" x14ac:dyDescent="0.3">
      <c r="A191" s="273" t="s">
        <v>573</v>
      </c>
      <c r="B191" s="274">
        <v>801160</v>
      </c>
      <c r="C191" s="482">
        <v>8595183390625</v>
      </c>
      <c r="D191" s="396" t="s">
        <v>574</v>
      </c>
      <c r="E191" s="323">
        <v>666.84303350970015</v>
      </c>
      <c r="F191" s="523">
        <f t="shared" si="6"/>
        <v>820.21693121693113</v>
      </c>
      <c r="G191" s="297" t="s">
        <v>189</v>
      </c>
      <c r="H191" s="298" t="s">
        <v>189</v>
      </c>
      <c r="I191" s="270" t="s">
        <v>32</v>
      </c>
      <c r="J191" s="270" t="s">
        <v>33</v>
      </c>
      <c r="K191" s="270">
        <v>84039090</v>
      </c>
      <c r="L191" s="270" t="s">
        <v>34</v>
      </c>
      <c r="M191" s="299"/>
      <c r="N191" s="299"/>
      <c r="O191" s="299"/>
      <c r="P191" s="299"/>
      <c r="Q191" s="273">
        <f t="shared" si="9"/>
        <v>2.944</v>
      </c>
      <c r="R191" s="270">
        <v>2.56</v>
      </c>
      <c r="S191" s="300"/>
      <c r="T191" s="300"/>
      <c r="U191" s="300"/>
      <c r="V191" s="270">
        <v>801160</v>
      </c>
      <c r="W191" s="270" t="s">
        <v>471</v>
      </c>
      <c r="X191" s="301">
        <v>45658</v>
      </c>
      <c r="Y191" s="302" t="s">
        <v>581</v>
      </c>
      <c r="Z191" s="273">
        <v>1</v>
      </c>
      <c r="AA191" s="270">
        <v>1</v>
      </c>
      <c r="AB191" s="270" t="s">
        <v>38</v>
      </c>
      <c r="AC191" s="294" t="s">
        <v>802</v>
      </c>
    </row>
    <row r="192" spans="1:29" s="295" customFormat="1" x14ac:dyDescent="0.3">
      <c r="A192" s="273" t="s">
        <v>575</v>
      </c>
      <c r="B192" s="274">
        <v>801161</v>
      </c>
      <c r="C192" s="482">
        <v>8595183390656</v>
      </c>
      <c r="D192" s="396" t="s">
        <v>576</v>
      </c>
      <c r="E192" s="323">
        <v>750.652557319224</v>
      </c>
      <c r="F192" s="523">
        <f t="shared" si="6"/>
        <v>923.30264550264553</v>
      </c>
      <c r="G192" s="297" t="s">
        <v>189</v>
      </c>
      <c r="H192" s="298" t="s">
        <v>189</v>
      </c>
      <c r="I192" s="270" t="s">
        <v>32</v>
      </c>
      <c r="J192" s="270" t="s">
        <v>33</v>
      </c>
      <c r="K192" s="270">
        <v>84039090</v>
      </c>
      <c r="L192" s="270" t="s">
        <v>34</v>
      </c>
      <c r="M192" s="299"/>
      <c r="N192" s="299"/>
      <c r="O192" s="299"/>
      <c r="P192" s="299"/>
      <c r="Q192" s="273">
        <f t="shared" si="9"/>
        <v>3.0589999999999997</v>
      </c>
      <c r="R192" s="270">
        <v>2.66</v>
      </c>
      <c r="S192" s="300"/>
      <c r="T192" s="300"/>
      <c r="U192" s="300"/>
      <c r="V192" s="270">
        <v>801161</v>
      </c>
      <c r="W192" s="270" t="s">
        <v>471</v>
      </c>
      <c r="X192" s="301">
        <v>45658</v>
      </c>
      <c r="Y192" s="302" t="s">
        <v>581</v>
      </c>
      <c r="Z192" s="273">
        <v>1</v>
      </c>
      <c r="AA192" s="270">
        <v>1</v>
      </c>
      <c r="AB192" s="270" t="s">
        <v>38</v>
      </c>
      <c r="AC192" s="294" t="s">
        <v>802</v>
      </c>
    </row>
    <row r="193" spans="1:29" s="295" customFormat="1" x14ac:dyDescent="0.25">
      <c r="A193" s="273" t="s">
        <v>968</v>
      </c>
      <c r="B193" s="274" t="s">
        <v>969</v>
      </c>
      <c r="C193" s="482" t="s">
        <v>970</v>
      </c>
      <c r="D193" s="396" t="s">
        <v>971</v>
      </c>
      <c r="E193" s="323">
        <v>537.91887125220455</v>
      </c>
      <c r="F193" s="523">
        <f t="shared" si="6"/>
        <v>661.64021164021165</v>
      </c>
      <c r="G193" s="256" t="s">
        <v>189</v>
      </c>
      <c r="H193" s="257" t="s">
        <v>189</v>
      </c>
      <c r="I193" s="254" t="s">
        <v>32</v>
      </c>
      <c r="J193" s="254" t="s">
        <v>33</v>
      </c>
      <c r="K193" s="254">
        <v>84039090</v>
      </c>
      <c r="L193" s="254" t="s">
        <v>34</v>
      </c>
      <c r="M193" s="299"/>
      <c r="N193" s="299"/>
      <c r="O193" s="299"/>
      <c r="P193" s="299"/>
      <c r="Q193" s="273"/>
      <c r="R193" s="270"/>
      <c r="S193" s="300"/>
      <c r="T193" s="300"/>
      <c r="U193" s="300"/>
      <c r="V193" s="270" t="s">
        <v>969</v>
      </c>
      <c r="W193" s="270" t="s">
        <v>471</v>
      </c>
      <c r="X193" s="301">
        <v>45658</v>
      </c>
      <c r="Y193" s="302" t="s">
        <v>581</v>
      </c>
      <c r="Z193" s="273">
        <v>1</v>
      </c>
      <c r="AA193" s="270">
        <v>1</v>
      </c>
      <c r="AB193" s="270" t="s">
        <v>38</v>
      </c>
      <c r="AC193" s="294" t="s">
        <v>802</v>
      </c>
    </row>
    <row r="194" spans="1:29" s="295" customFormat="1" x14ac:dyDescent="0.3">
      <c r="A194" s="273" t="s">
        <v>972</v>
      </c>
      <c r="B194" s="274" t="s">
        <v>973</v>
      </c>
      <c r="C194" s="482" t="s">
        <v>974</v>
      </c>
      <c r="D194" s="396" t="s">
        <v>975</v>
      </c>
      <c r="E194" s="323">
        <v>656.96649029982359</v>
      </c>
      <c r="F194" s="523">
        <f t="shared" si="6"/>
        <v>808.06878306878298</v>
      </c>
      <c r="G194" s="297" t="s">
        <v>189</v>
      </c>
      <c r="H194" s="298" t="s">
        <v>189</v>
      </c>
      <c r="I194" s="270" t="s">
        <v>32</v>
      </c>
      <c r="J194" s="270" t="s">
        <v>33</v>
      </c>
      <c r="K194" s="270">
        <v>84039090</v>
      </c>
      <c r="L194" s="270" t="s">
        <v>34</v>
      </c>
      <c r="M194" s="299"/>
      <c r="N194" s="299"/>
      <c r="O194" s="299"/>
      <c r="P194" s="299"/>
      <c r="Q194" s="273"/>
      <c r="R194" s="270"/>
      <c r="S194" s="300"/>
      <c r="T194" s="300"/>
      <c r="U194" s="300"/>
      <c r="V194" s="270" t="s">
        <v>973</v>
      </c>
      <c r="W194" s="270" t="s">
        <v>471</v>
      </c>
      <c r="X194" s="301">
        <v>45658</v>
      </c>
      <c r="Y194" s="302" t="s">
        <v>581</v>
      </c>
      <c r="Z194" s="273">
        <v>1</v>
      </c>
      <c r="AA194" s="270">
        <v>1</v>
      </c>
      <c r="AB194" s="270" t="s">
        <v>38</v>
      </c>
      <c r="AC194" s="294" t="s">
        <v>802</v>
      </c>
    </row>
    <row r="195" spans="1:29" s="295" customFormat="1" x14ac:dyDescent="0.3">
      <c r="A195" s="273" t="s">
        <v>976</v>
      </c>
      <c r="B195" s="274" t="s">
        <v>977</v>
      </c>
      <c r="C195" s="482" t="s">
        <v>978</v>
      </c>
      <c r="D195" s="396" t="s">
        <v>979</v>
      </c>
      <c r="E195" s="323">
        <v>502.64550264550263</v>
      </c>
      <c r="F195" s="523">
        <f t="shared" si="6"/>
        <v>618.2539682539682</v>
      </c>
      <c r="G195" s="297" t="s">
        <v>189</v>
      </c>
      <c r="H195" s="298" t="s">
        <v>189</v>
      </c>
      <c r="I195" s="270" t="s">
        <v>32</v>
      </c>
      <c r="J195" s="270" t="s">
        <v>33</v>
      </c>
      <c r="K195" s="270">
        <v>84039090</v>
      </c>
      <c r="L195" s="270" t="s">
        <v>34</v>
      </c>
      <c r="M195" s="299"/>
      <c r="N195" s="299"/>
      <c r="O195" s="299"/>
      <c r="P195" s="299"/>
      <c r="Q195" s="273"/>
      <c r="R195" s="270"/>
      <c r="S195" s="300"/>
      <c r="T195" s="300"/>
      <c r="U195" s="300"/>
      <c r="V195" s="270" t="s">
        <v>977</v>
      </c>
      <c r="W195" s="270" t="s">
        <v>471</v>
      </c>
      <c r="X195" s="301">
        <v>45658</v>
      </c>
      <c r="Y195" s="302" t="s">
        <v>581</v>
      </c>
      <c r="Z195" s="273">
        <v>1</v>
      </c>
      <c r="AA195" s="270">
        <v>1</v>
      </c>
      <c r="AB195" s="270" t="s">
        <v>38</v>
      </c>
      <c r="AC195" s="294" t="s">
        <v>802</v>
      </c>
    </row>
    <row r="196" spans="1:29" s="295" customFormat="1" x14ac:dyDescent="0.25">
      <c r="A196" s="273" t="s">
        <v>980</v>
      </c>
      <c r="B196" s="274" t="s">
        <v>981</v>
      </c>
      <c r="C196" s="482" t="s">
        <v>720</v>
      </c>
      <c r="D196" s="396" t="s">
        <v>982</v>
      </c>
      <c r="E196" s="323">
        <v>537.91887125220455</v>
      </c>
      <c r="F196" s="523">
        <f t="shared" si="6"/>
        <v>661.64021164021165</v>
      </c>
      <c r="G196" s="256" t="s">
        <v>189</v>
      </c>
      <c r="H196" s="257" t="s">
        <v>189</v>
      </c>
      <c r="I196" s="254" t="s">
        <v>32</v>
      </c>
      <c r="J196" s="254" t="s">
        <v>33</v>
      </c>
      <c r="K196" s="254">
        <v>84039090</v>
      </c>
      <c r="L196" s="254" t="s">
        <v>34</v>
      </c>
      <c r="M196" s="299"/>
      <c r="N196" s="299"/>
      <c r="O196" s="299"/>
      <c r="P196" s="299"/>
      <c r="Q196" s="273"/>
      <c r="R196" s="270"/>
      <c r="S196" s="300"/>
      <c r="T196" s="300"/>
      <c r="U196" s="300"/>
      <c r="V196" s="270" t="s">
        <v>981</v>
      </c>
      <c r="W196" s="270" t="s">
        <v>471</v>
      </c>
      <c r="X196" s="301">
        <v>45658</v>
      </c>
      <c r="Y196" s="302" t="s">
        <v>581</v>
      </c>
      <c r="Z196" s="273">
        <v>1</v>
      </c>
      <c r="AA196" s="270">
        <v>1</v>
      </c>
      <c r="AB196" s="270" t="s">
        <v>38</v>
      </c>
      <c r="AC196" s="294" t="s">
        <v>802</v>
      </c>
    </row>
    <row r="197" spans="1:29" s="295" customFormat="1" x14ac:dyDescent="0.3">
      <c r="A197" s="296" t="s">
        <v>531</v>
      </c>
      <c r="B197" s="270">
        <v>801126</v>
      </c>
      <c r="C197" s="480">
        <v>2841526191</v>
      </c>
      <c r="D197" s="397" t="s">
        <v>532</v>
      </c>
      <c r="E197" s="323">
        <v>480.59964726631392</v>
      </c>
      <c r="F197" s="523">
        <f t="shared" ref="F197:F259" si="10">E197*1.23</f>
        <v>591.13756613756607</v>
      </c>
      <c r="G197" s="297" t="s">
        <v>189</v>
      </c>
      <c r="H197" s="298" t="s">
        <v>189</v>
      </c>
      <c r="I197" s="270" t="s">
        <v>32</v>
      </c>
      <c r="J197" s="270" t="s">
        <v>33</v>
      </c>
      <c r="K197" s="270">
        <v>84039090</v>
      </c>
      <c r="L197" s="270" t="s">
        <v>34</v>
      </c>
      <c r="M197" s="299"/>
      <c r="N197" s="299"/>
      <c r="O197" s="299"/>
      <c r="P197" s="299"/>
      <c r="Q197" s="273">
        <f t="shared" si="9"/>
        <v>21.228999999999999</v>
      </c>
      <c r="R197" s="270">
        <v>18.46</v>
      </c>
      <c r="S197" s="300"/>
      <c r="T197" s="300"/>
      <c r="U197" s="300"/>
      <c r="V197" s="270">
        <v>801126</v>
      </c>
      <c r="W197" s="270" t="s">
        <v>471</v>
      </c>
      <c r="X197" s="301">
        <v>45658</v>
      </c>
      <c r="Y197" s="302" t="s">
        <v>581</v>
      </c>
      <c r="Z197" s="273">
        <v>1</v>
      </c>
      <c r="AA197" s="270">
        <v>1</v>
      </c>
      <c r="AB197" s="270" t="s">
        <v>38</v>
      </c>
      <c r="AC197" s="294" t="s">
        <v>802</v>
      </c>
    </row>
    <row r="198" spans="1:29" s="295" customFormat="1" x14ac:dyDescent="0.3">
      <c r="A198" s="296" t="s">
        <v>726</v>
      </c>
      <c r="B198" s="270">
        <v>801166</v>
      </c>
      <c r="C198" s="480" t="s">
        <v>727</v>
      </c>
      <c r="D198" s="397" t="s">
        <v>755</v>
      </c>
      <c r="E198" s="323">
        <v>260.14109347442684</v>
      </c>
      <c r="F198" s="523">
        <f t="shared" si="10"/>
        <v>319.97354497354502</v>
      </c>
      <c r="G198" s="297" t="s">
        <v>189</v>
      </c>
      <c r="H198" s="298" t="s">
        <v>189</v>
      </c>
      <c r="I198" s="270" t="s">
        <v>32</v>
      </c>
      <c r="J198" s="270" t="s">
        <v>33</v>
      </c>
      <c r="K198" s="270">
        <v>84039090</v>
      </c>
      <c r="L198" s="270" t="s">
        <v>34</v>
      </c>
      <c r="M198" s="299"/>
      <c r="N198" s="299"/>
      <c r="O198" s="299"/>
      <c r="P198" s="299"/>
      <c r="Q198" s="273">
        <f t="shared" si="9"/>
        <v>6.3249999999999993</v>
      </c>
      <c r="R198" s="270">
        <v>5.5</v>
      </c>
      <c r="S198" s="300"/>
      <c r="T198" s="300"/>
      <c r="U198" s="300"/>
      <c r="V198" s="270">
        <v>801166</v>
      </c>
      <c r="W198" s="270" t="s">
        <v>471</v>
      </c>
      <c r="X198" s="301">
        <v>45658</v>
      </c>
      <c r="Y198" s="302" t="s">
        <v>581</v>
      </c>
      <c r="Z198" s="273">
        <v>1</v>
      </c>
      <c r="AA198" s="270">
        <v>1</v>
      </c>
      <c r="AB198" s="270" t="s">
        <v>38</v>
      </c>
      <c r="AC198" s="294" t="s">
        <v>802</v>
      </c>
    </row>
    <row r="199" spans="1:29" s="295" customFormat="1" x14ac:dyDescent="0.3">
      <c r="A199" s="296" t="s">
        <v>728</v>
      </c>
      <c r="B199" s="270">
        <v>801170</v>
      </c>
      <c r="C199" s="480" t="s">
        <v>729</v>
      </c>
      <c r="D199" s="397" t="s">
        <v>759</v>
      </c>
      <c r="E199" s="323">
        <v>299.82363315696648</v>
      </c>
      <c r="F199" s="523">
        <f t="shared" si="10"/>
        <v>368.78306878306876</v>
      </c>
      <c r="G199" s="297" t="s">
        <v>189</v>
      </c>
      <c r="H199" s="298" t="s">
        <v>189</v>
      </c>
      <c r="I199" s="270" t="s">
        <v>32</v>
      </c>
      <c r="J199" s="270" t="s">
        <v>33</v>
      </c>
      <c r="K199" s="270">
        <v>84039090</v>
      </c>
      <c r="L199" s="270" t="s">
        <v>34</v>
      </c>
      <c r="M199" s="299"/>
      <c r="N199" s="299"/>
      <c r="O199" s="299"/>
      <c r="P199" s="299"/>
      <c r="Q199" s="273">
        <f t="shared" si="9"/>
        <v>20.631</v>
      </c>
      <c r="R199" s="270">
        <v>17.940000000000001</v>
      </c>
      <c r="S199" s="300"/>
      <c r="T199" s="300"/>
      <c r="U199" s="300"/>
      <c r="V199" s="270">
        <v>801170</v>
      </c>
      <c r="W199" s="270" t="s">
        <v>471</v>
      </c>
      <c r="X199" s="301">
        <v>45658</v>
      </c>
      <c r="Y199" s="302" t="s">
        <v>581</v>
      </c>
      <c r="Z199" s="273">
        <v>1</v>
      </c>
      <c r="AA199" s="270">
        <v>1</v>
      </c>
      <c r="AB199" s="270" t="s">
        <v>38</v>
      </c>
      <c r="AC199" s="294" t="s">
        <v>802</v>
      </c>
    </row>
    <row r="200" spans="1:29" x14ac:dyDescent="0.25">
      <c r="A200" s="98" t="s">
        <v>666</v>
      </c>
      <c r="B200" s="306" t="s">
        <v>667</v>
      </c>
      <c r="C200" s="311" t="s">
        <v>668</v>
      </c>
      <c r="D200" s="6" t="s">
        <v>735</v>
      </c>
      <c r="E200" s="323">
        <v>15.652557319223986</v>
      </c>
      <c r="F200" s="523">
        <f t="shared" si="10"/>
        <v>19.252645502645503</v>
      </c>
      <c r="G200" s="256" t="s">
        <v>189</v>
      </c>
      <c r="H200" s="257" t="s">
        <v>189</v>
      </c>
      <c r="I200" s="254" t="s">
        <v>32</v>
      </c>
      <c r="J200" s="254" t="s">
        <v>33</v>
      </c>
      <c r="K200" s="254">
        <v>84039090</v>
      </c>
      <c r="L200" s="254" t="s">
        <v>34</v>
      </c>
      <c r="M200" s="309"/>
      <c r="N200" s="310"/>
      <c r="O200" s="310"/>
      <c r="P200" s="310"/>
      <c r="Q200" s="254">
        <f>R200*1.15</f>
        <v>0.184</v>
      </c>
      <c r="R200" s="98">
        <v>0.16</v>
      </c>
      <c r="S200" s="310"/>
      <c r="T200" s="310"/>
      <c r="U200" s="308"/>
      <c r="V200" s="254" t="s">
        <v>667</v>
      </c>
      <c r="W200" s="270" t="s">
        <v>471</v>
      </c>
      <c r="X200" s="261">
        <v>45658</v>
      </c>
      <c r="Y200" s="307" t="s">
        <v>581</v>
      </c>
      <c r="Z200" s="307">
        <v>1</v>
      </c>
      <c r="AA200" s="306">
        <v>1</v>
      </c>
      <c r="AB200" s="311" t="s">
        <v>38</v>
      </c>
      <c r="AC200" s="263" t="s">
        <v>802</v>
      </c>
    </row>
    <row r="201" spans="1:29" x14ac:dyDescent="0.25">
      <c r="A201" s="529" t="s">
        <v>812</v>
      </c>
      <c r="B201" s="271" t="s">
        <v>833</v>
      </c>
      <c r="C201" s="256" t="s">
        <v>834</v>
      </c>
      <c r="D201" s="398" t="s">
        <v>873</v>
      </c>
      <c r="E201" s="323">
        <v>36.366843033509696</v>
      </c>
      <c r="F201" s="523">
        <f t="shared" si="10"/>
        <v>44.731216931216927</v>
      </c>
      <c r="G201" s="297" t="s">
        <v>189</v>
      </c>
      <c r="H201" s="298" t="s">
        <v>189</v>
      </c>
      <c r="I201" s="270" t="s">
        <v>32</v>
      </c>
      <c r="J201" s="270" t="s">
        <v>33</v>
      </c>
      <c r="K201" s="270">
        <v>84039090</v>
      </c>
      <c r="L201" s="270" t="s">
        <v>34</v>
      </c>
      <c r="M201" s="309"/>
      <c r="N201" s="310"/>
      <c r="O201" s="310"/>
      <c r="P201" s="310"/>
      <c r="Q201" s="253"/>
      <c r="S201" s="309"/>
      <c r="T201" s="309"/>
      <c r="V201" s="254" t="s">
        <v>833</v>
      </c>
      <c r="W201" s="270" t="s">
        <v>471</v>
      </c>
      <c r="X201" s="301">
        <v>45658</v>
      </c>
      <c r="Y201" s="302" t="s">
        <v>581</v>
      </c>
      <c r="Z201" s="273">
        <v>1</v>
      </c>
      <c r="AA201" s="270">
        <v>1</v>
      </c>
      <c r="AB201" s="270" t="s">
        <v>38</v>
      </c>
      <c r="AC201" s="263" t="s">
        <v>802</v>
      </c>
    </row>
    <row r="202" spans="1:29" s="295" customFormat="1" x14ac:dyDescent="0.25">
      <c r="A202" s="273" t="s">
        <v>472</v>
      </c>
      <c r="B202" s="270">
        <v>801107</v>
      </c>
      <c r="C202" s="480" t="s">
        <v>473</v>
      </c>
      <c r="D202" s="295" t="s">
        <v>474</v>
      </c>
      <c r="E202" s="323">
        <v>502.86596119929453</v>
      </c>
      <c r="F202" s="523">
        <f t="shared" si="10"/>
        <v>618.52513227513225</v>
      </c>
      <c r="G202" s="312" t="s">
        <v>475</v>
      </c>
      <c r="H202" s="313">
        <v>1.35</v>
      </c>
      <c r="I202" s="270" t="s">
        <v>32</v>
      </c>
      <c r="J202" s="270" t="s">
        <v>33</v>
      </c>
      <c r="K202" s="270">
        <v>84039090</v>
      </c>
      <c r="L202" s="270" t="s">
        <v>34</v>
      </c>
      <c r="M202" s="299"/>
      <c r="N202" s="299"/>
      <c r="O202" s="299"/>
      <c r="P202" s="299"/>
      <c r="Q202" s="273">
        <f t="shared" si="9"/>
        <v>10.142999999999999</v>
      </c>
      <c r="R202" s="270">
        <v>8.82</v>
      </c>
      <c r="S202" s="300"/>
      <c r="T202" s="300"/>
      <c r="U202" s="300"/>
      <c r="V202" s="270">
        <v>801107</v>
      </c>
      <c r="W202" s="270" t="s">
        <v>471</v>
      </c>
      <c r="X202" s="261">
        <v>45658</v>
      </c>
      <c r="Y202" s="307" t="s">
        <v>581</v>
      </c>
      <c r="Z202" s="307">
        <v>1</v>
      </c>
      <c r="AA202" s="306">
        <v>1</v>
      </c>
      <c r="AB202" s="311" t="s">
        <v>38</v>
      </c>
      <c r="AC202" s="294" t="s">
        <v>802</v>
      </c>
    </row>
    <row r="203" spans="1:29" s="295" customFormat="1" x14ac:dyDescent="0.25">
      <c r="A203" s="273" t="s">
        <v>983</v>
      </c>
      <c r="B203" s="270" t="s">
        <v>984</v>
      </c>
      <c r="C203" s="480" t="s">
        <v>985</v>
      </c>
      <c r="D203" s="295" t="s">
        <v>986</v>
      </c>
      <c r="E203" s="323">
        <v>28.496472663139329</v>
      </c>
      <c r="F203" s="523">
        <f t="shared" si="10"/>
        <v>35.050661375661377</v>
      </c>
      <c r="G203" s="297" t="s">
        <v>189</v>
      </c>
      <c r="H203" s="298" t="s">
        <v>189</v>
      </c>
      <c r="I203" s="270" t="s">
        <v>32</v>
      </c>
      <c r="J203" s="270" t="s">
        <v>33</v>
      </c>
      <c r="K203" s="270">
        <v>84039090</v>
      </c>
      <c r="L203" s="270" t="s">
        <v>34</v>
      </c>
      <c r="M203" s="299"/>
      <c r="N203" s="299"/>
      <c r="O203" s="299"/>
      <c r="P203" s="299"/>
      <c r="Q203" s="273"/>
      <c r="R203" s="270"/>
      <c r="S203" s="300"/>
      <c r="T203" s="300"/>
      <c r="U203" s="300"/>
      <c r="V203" s="270" t="s">
        <v>984</v>
      </c>
      <c r="W203" s="270" t="s">
        <v>471</v>
      </c>
      <c r="X203" s="261">
        <v>45658</v>
      </c>
      <c r="Y203" s="307" t="s">
        <v>581</v>
      </c>
      <c r="Z203" s="307">
        <v>1</v>
      </c>
      <c r="AA203" s="306">
        <v>1</v>
      </c>
      <c r="AB203" s="311" t="s">
        <v>38</v>
      </c>
      <c r="AC203" s="294" t="s">
        <v>802</v>
      </c>
    </row>
    <row r="204" spans="1:29" s="295" customFormat="1" x14ac:dyDescent="0.3">
      <c r="A204" s="273" t="s">
        <v>533</v>
      </c>
      <c r="B204" s="270">
        <v>801127</v>
      </c>
      <c r="C204" s="483">
        <v>8595183390007</v>
      </c>
      <c r="D204" s="397" t="s">
        <v>534</v>
      </c>
      <c r="E204" s="323">
        <v>473.71252204585534</v>
      </c>
      <c r="F204" s="523">
        <f t="shared" si="10"/>
        <v>582.66640211640208</v>
      </c>
      <c r="G204" s="297" t="s">
        <v>189</v>
      </c>
      <c r="H204" s="298" t="s">
        <v>189</v>
      </c>
      <c r="I204" s="270" t="s">
        <v>32</v>
      </c>
      <c r="J204" s="270" t="s">
        <v>33</v>
      </c>
      <c r="K204" s="270">
        <v>84039090</v>
      </c>
      <c r="L204" s="270" t="s">
        <v>34</v>
      </c>
      <c r="M204" s="299"/>
      <c r="N204" s="299"/>
      <c r="O204" s="299"/>
      <c r="P204" s="299"/>
      <c r="Q204" s="273">
        <f t="shared" si="9"/>
        <v>0.89699999999999991</v>
      </c>
      <c r="R204" s="270">
        <v>0.78</v>
      </c>
      <c r="S204" s="300"/>
      <c r="T204" s="300"/>
      <c r="U204" s="300"/>
      <c r="V204" s="270">
        <v>801127</v>
      </c>
      <c r="W204" s="270" t="s">
        <v>471</v>
      </c>
      <c r="X204" s="301">
        <v>45658</v>
      </c>
      <c r="Y204" s="302" t="s">
        <v>581</v>
      </c>
      <c r="Z204" s="273">
        <v>1</v>
      </c>
      <c r="AA204" s="270">
        <v>1</v>
      </c>
      <c r="AB204" s="270" t="s">
        <v>38</v>
      </c>
      <c r="AC204" s="294" t="s">
        <v>802</v>
      </c>
    </row>
    <row r="205" spans="1:29" s="295" customFormat="1" x14ac:dyDescent="0.3">
      <c r="A205" s="273" t="s">
        <v>476</v>
      </c>
      <c r="B205" s="270">
        <v>801108</v>
      </c>
      <c r="C205" s="480" t="s">
        <v>477</v>
      </c>
      <c r="D205" s="295" t="s">
        <v>478</v>
      </c>
      <c r="E205" s="323">
        <v>268.2671957671958</v>
      </c>
      <c r="F205" s="523">
        <f t="shared" si="10"/>
        <v>329.96865079365085</v>
      </c>
      <c r="G205" s="297" t="s">
        <v>189</v>
      </c>
      <c r="H205" s="298" t="s">
        <v>189</v>
      </c>
      <c r="I205" s="270" t="s">
        <v>32</v>
      </c>
      <c r="J205" s="270" t="s">
        <v>33</v>
      </c>
      <c r="K205" s="270">
        <v>84039090</v>
      </c>
      <c r="L205" s="270" t="s">
        <v>34</v>
      </c>
      <c r="M205" s="299"/>
      <c r="N205" s="299"/>
      <c r="O205" s="299"/>
      <c r="P205" s="299"/>
      <c r="Q205" s="273">
        <f t="shared" si="9"/>
        <v>0.42549999999999999</v>
      </c>
      <c r="R205" s="270">
        <v>0.37</v>
      </c>
      <c r="S205" s="300"/>
      <c r="T205" s="300"/>
      <c r="U205" s="300"/>
      <c r="V205" s="270">
        <v>801108</v>
      </c>
      <c r="W205" s="270" t="s">
        <v>471</v>
      </c>
      <c r="X205" s="301">
        <v>45658</v>
      </c>
      <c r="Y205" s="302" t="s">
        <v>581</v>
      </c>
      <c r="Z205" s="273">
        <v>1</v>
      </c>
      <c r="AA205" s="270">
        <v>1</v>
      </c>
      <c r="AB205" s="270" t="s">
        <v>38</v>
      </c>
      <c r="AC205" s="294" t="s">
        <v>802</v>
      </c>
    </row>
    <row r="206" spans="1:29" s="295" customFormat="1" x14ac:dyDescent="0.3">
      <c r="A206" s="273" t="s">
        <v>479</v>
      </c>
      <c r="B206" s="270">
        <v>801109</v>
      </c>
      <c r="C206" s="480" t="s">
        <v>480</v>
      </c>
      <c r="D206" s="295" t="s">
        <v>481</v>
      </c>
      <c r="E206" s="323">
        <v>151.47707231040565</v>
      </c>
      <c r="F206" s="523">
        <f t="shared" si="10"/>
        <v>186.31679894179894</v>
      </c>
      <c r="G206" s="297" t="s">
        <v>189</v>
      </c>
      <c r="H206" s="298" t="s">
        <v>189</v>
      </c>
      <c r="I206" s="270" t="s">
        <v>32</v>
      </c>
      <c r="J206" s="270" t="s">
        <v>33</v>
      </c>
      <c r="K206" s="270">
        <v>84039090</v>
      </c>
      <c r="L206" s="270" t="s">
        <v>34</v>
      </c>
      <c r="M206" s="299"/>
      <c r="N206" s="299"/>
      <c r="O206" s="299"/>
      <c r="P206" s="299"/>
      <c r="Q206" s="273">
        <f t="shared" si="9"/>
        <v>0.28749999999999998</v>
      </c>
      <c r="R206" s="270">
        <v>0.25</v>
      </c>
      <c r="S206" s="300"/>
      <c r="T206" s="300"/>
      <c r="U206" s="300"/>
      <c r="V206" s="270">
        <v>801109</v>
      </c>
      <c r="W206" s="270" t="s">
        <v>471</v>
      </c>
      <c r="X206" s="301">
        <v>45658</v>
      </c>
      <c r="Y206" s="302" t="s">
        <v>581</v>
      </c>
      <c r="Z206" s="273">
        <v>1</v>
      </c>
      <c r="AA206" s="270">
        <v>1</v>
      </c>
      <c r="AB206" s="270" t="s">
        <v>38</v>
      </c>
      <c r="AC206" s="294" t="s">
        <v>802</v>
      </c>
    </row>
    <row r="207" spans="1:29" s="252" customFormat="1" x14ac:dyDescent="0.25">
      <c r="A207" s="253" t="s">
        <v>702</v>
      </c>
      <c r="B207" s="254" t="s">
        <v>703</v>
      </c>
      <c r="C207" s="481" t="s">
        <v>704</v>
      </c>
      <c r="D207" s="252" t="s">
        <v>763</v>
      </c>
      <c r="E207" s="323">
        <v>17.81746031746032</v>
      </c>
      <c r="F207" s="523">
        <f t="shared" si="10"/>
        <v>21.915476190476195</v>
      </c>
      <c r="G207" s="256" t="s">
        <v>189</v>
      </c>
      <c r="H207" s="257" t="s">
        <v>189</v>
      </c>
      <c r="I207" s="254" t="s">
        <v>32</v>
      </c>
      <c r="J207" s="254" t="s">
        <v>33</v>
      </c>
      <c r="K207" s="254">
        <v>84039090</v>
      </c>
      <c r="L207" s="254" t="s">
        <v>34</v>
      </c>
      <c r="M207" s="258"/>
      <c r="N207" s="255"/>
      <c r="O207" s="255"/>
      <c r="P207" s="255"/>
      <c r="Q207" s="254">
        <f>R207*1.15</f>
        <v>2.2999999999999998</v>
      </c>
      <c r="R207" s="259">
        <v>2</v>
      </c>
      <c r="S207" s="255"/>
      <c r="T207" s="255"/>
      <c r="U207" s="260"/>
      <c r="V207" s="254" t="s">
        <v>703</v>
      </c>
      <c r="W207" s="270" t="s">
        <v>471</v>
      </c>
      <c r="X207" s="261">
        <v>45658</v>
      </c>
      <c r="Y207" s="261" t="s">
        <v>581</v>
      </c>
      <c r="Z207" s="253">
        <v>1</v>
      </c>
      <c r="AA207" s="254">
        <v>1</v>
      </c>
      <c r="AB207" s="262" t="s">
        <v>38</v>
      </c>
      <c r="AC207" s="263" t="s">
        <v>802</v>
      </c>
    </row>
    <row r="208" spans="1:29" s="295" customFormat="1" x14ac:dyDescent="0.3">
      <c r="A208" s="273" t="s">
        <v>669</v>
      </c>
      <c r="B208" s="270">
        <v>801167</v>
      </c>
      <c r="C208" s="480" t="s">
        <v>670</v>
      </c>
      <c r="D208" s="295" t="s">
        <v>760</v>
      </c>
      <c r="E208" s="323">
        <v>251.43298059964727</v>
      </c>
      <c r="F208" s="523">
        <f t="shared" si="10"/>
        <v>309.26256613756613</v>
      </c>
      <c r="G208" s="297" t="s">
        <v>189</v>
      </c>
      <c r="H208" s="298" t="s">
        <v>189</v>
      </c>
      <c r="I208" s="270" t="s">
        <v>32</v>
      </c>
      <c r="J208" s="270" t="s">
        <v>33</v>
      </c>
      <c r="K208" s="270">
        <v>84039090</v>
      </c>
      <c r="L208" s="270" t="s">
        <v>34</v>
      </c>
      <c r="M208" s="299"/>
      <c r="N208" s="299"/>
      <c r="O208" s="299"/>
      <c r="P208" s="299"/>
      <c r="Q208" s="273">
        <f t="shared" si="9"/>
        <v>1.8399999999999999</v>
      </c>
      <c r="R208" s="270">
        <v>1.6</v>
      </c>
      <c r="S208" s="300"/>
      <c r="T208" s="300"/>
      <c r="U208" s="300"/>
      <c r="V208" s="270">
        <v>801167</v>
      </c>
      <c r="W208" s="270" t="s">
        <v>471</v>
      </c>
      <c r="X208" s="301">
        <v>45658</v>
      </c>
      <c r="Y208" s="302" t="s">
        <v>581</v>
      </c>
      <c r="Z208" s="273">
        <v>1</v>
      </c>
      <c r="AA208" s="270">
        <v>1</v>
      </c>
      <c r="AB208" s="270" t="s">
        <v>38</v>
      </c>
      <c r="AC208" s="294" t="s">
        <v>802</v>
      </c>
    </row>
    <row r="209" spans="1:29" s="295" customFormat="1" x14ac:dyDescent="0.25">
      <c r="A209" s="273" t="s">
        <v>803</v>
      </c>
      <c r="B209" s="393" t="s">
        <v>804</v>
      </c>
      <c r="C209" s="297" t="s">
        <v>805</v>
      </c>
      <c r="D209" s="399" t="s">
        <v>806</v>
      </c>
      <c r="E209" s="323">
        <v>53.439153439153436</v>
      </c>
      <c r="F209" s="523">
        <f t="shared" si="10"/>
        <v>65.73015873015872</v>
      </c>
      <c r="G209" s="297" t="s">
        <v>189</v>
      </c>
      <c r="H209" s="298" t="s">
        <v>189</v>
      </c>
      <c r="I209" s="270" t="s">
        <v>32</v>
      </c>
      <c r="J209" s="270" t="s">
        <v>33</v>
      </c>
      <c r="K209" s="270">
        <v>84039090</v>
      </c>
      <c r="L209" s="270" t="s">
        <v>34</v>
      </c>
      <c r="M209" s="299"/>
      <c r="N209" s="299"/>
      <c r="O209" s="299"/>
      <c r="P209" s="299"/>
      <c r="Q209" s="273"/>
      <c r="R209" s="270"/>
      <c r="S209" s="300"/>
      <c r="T209" s="300"/>
      <c r="U209" s="300"/>
      <c r="V209" s="270" t="s">
        <v>804</v>
      </c>
      <c r="W209" s="270" t="s">
        <v>471</v>
      </c>
      <c r="X209" s="301">
        <v>45658</v>
      </c>
      <c r="Y209" s="302" t="s">
        <v>581</v>
      </c>
      <c r="Z209" s="273">
        <v>1</v>
      </c>
      <c r="AA209" s="270">
        <v>1</v>
      </c>
      <c r="AB209" s="270" t="s">
        <v>38</v>
      </c>
      <c r="AC209" s="263" t="s">
        <v>802</v>
      </c>
    </row>
    <row r="210" spans="1:29" s="295" customFormat="1" x14ac:dyDescent="0.25">
      <c r="A210" s="273" t="s">
        <v>807</v>
      </c>
      <c r="B210" s="393" t="s">
        <v>808</v>
      </c>
      <c r="C210" s="297" t="s">
        <v>809</v>
      </c>
      <c r="D210" s="399" t="s">
        <v>810</v>
      </c>
      <c r="E210" s="323">
        <v>21.353615520282187</v>
      </c>
      <c r="F210" s="523">
        <f t="shared" si="10"/>
        <v>26.264947089947089</v>
      </c>
      <c r="G210" s="297" t="s">
        <v>189</v>
      </c>
      <c r="H210" s="298" t="s">
        <v>189</v>
      </c>
      <c r="I210" s="270" t="s">
        <v>32</v>
      </c>
      <c r="J210" s="270" t="s">
        <v>33</v>
      </c>
      <c r="K210" s="270">
        <v>84039090</v>
      </c>
      <c r="L210" s="270" t="s">
        <v>34</v>
      </c>
      <c r="M210" s="299"/>
      <c r="N210" s="299"/>
      <c r="O210" s="299"/>
      <c r="P210" s="299"/>
      <c r="Q210" s="273"/>
      <c r="R210" s="270"/>
      <c r="S210" s="300"/>
      <c r="T210" s="300"/>
      <c r="U210" s="300"/>
      <c r="V210" s="270" t="s">
        <v>808</v>
      </c>
      <c r="W210" s="270" t="s">
        <v>471</v>
      </c>
      <c r="X210" s="261">
        <v>45658</v>
      </c>
      <c r="Y210" s="307" t="s">
        <v>581</v>
      </c>
      <c r="Z210" s="307">
        <v>1</v>
      </c>
      <c r="AA210" s="306">
        <v>1</v>
      </c>
      <c r="AB210" s="311" t="s">
        <v>38</v>
      </c>
      <c r="AC210" s="263" t="s">
        <v>802</v>
      </c>
    </row>
    <row r="211" spans="1:29" s="295" customFormat="1" x14ac:dyDescent="0.3">
      <c r="A211" s="273" t="s">
        <v>671</v>
      </c>
      <c r="B211" s="270" t="s">
        <v>672</v>
      </c>
      <c r="C211" s="480" t="s">
        <v>673</v>
      </c>
      <c r="D211" s="295" t="s">
        <v>761</v>
      </c>
      <c r="E211" s="323">
        <v>97.55291005291005</v>
      </c>
      <c r="F211" s="523">
        <f t="shared" si="10"/>
        <v>119.99007936507935</v>
      </c>
      <c r="G211" s="297" t="s">
        <v>189</v>
      </c>
      <c r="H211" s="298" t="s">
        <v>189</v>
      </c>
      <c r="I211" s="270" t="s">
        <v>32</v>
      </c>
      <c r="J211" s="270" t="s">
        <v>33</v>
      </c>
      <c r="K211" s="270">
        <v>84039090</v>
      </c>
      <c r="L211" s="270" t="s">
        <v>34</v>
      </c>
      <c r="M211" s="299"/>
      <c r="N211" s="299"/>
      <c r="O211" s="299"/>
      <c r="P211" s="299"/>
      <c r="Q211" s="273">
        <f t="shared" si="9"/>
        <v>0.57499999999999996</v>
      </c>
      <c r="R211" s="270">
        <v>0.5</v>
      </c>
      <c r="S211" s="300"/>
      <c r="T211" s="300"/>
      <c r="U211" s="300"/>
      <c r="V211" s="270" t="s">
        <v>672</v>
      </c>
      <c r="W211" s="270" t="s">
        <v>471</v>
      </c>
      <c r="X211" s="301">
        <v>45658</v>
      </c>
      <c r="Y211" s="302" t="s">
        <v>581</v>
      </c>
      <c r="Z211" s="273">
        <v>1</v>
      </c>
      <c r="AA211" s="270">
        <v>1</v>
      </c>
      <c r="AB211" s="270" t="s">
        <v>38</v>
      </c>
      <c r="AC211" s="294" t="s">
        <v>802</v>
      </c>
    </row>
    <row r="212" spans="1:29" s="252" customFormat="1" x14ac:dyDescent="0.25">
      <c r="A212" s="527" t="s">
        <v>281</v>
      </c>
      <c r="B212" s="254">
        <v>801035</v>
      </c>
      <c r="C212" s="481">
        <v>3226788776</v>
      </c>
      <c r="D212" s="252" t="s">
        <v>793</v>
      </c>
      <c r="E212" s="323">
        <v>61.728395061728399</v>
      </c>
      <c r="F212" s="523">
        <f t="shared" si="10"/>
        <v>75.925925925925924</v>
      </c>
      <c r="G212" s="256" t="s">
        <v>189</v>
      </c>
      <c r="H212" s="257" t="s">
        <v>189</v>
      </c>
      <c r="I212" s="254" t="s">
        <v>32</v>
      </c>
      <c r="J212" s="254" t="s">
        <v>33</v>
      </c>
      <c r="K212" s="254">
        <v>84039090</v>
      </c>
      <c r="L212" s="254" t="s">
        <v>34</v>
      </c>
      <c r="M212" s="258"/>
      <c r="N212" s="255"/>
      <c r="O212" s="255"/>
      <c r="P212" s="255"/>
      <c r="Q212" s="254">
        <f>R212*1.15</f>
        <v>0.11499999999999999</v>
      </c>
      <c r="R212" s="259">
        <v>0.1</v>
      </c>
      <c r="S212" s="255"/>
      <c r="T212" s="255"/>
      <c r="U212" s="260"/>
      <c r="V212" s="254">
        <v>801035</v>
      </c>
      <c r="W212" s="270" t="s">
        <v>471</v>
      </c>
      <c r="X212" s="261">
        <v>45658</v>
      </c>
      <c r="Y212" s="261" t="s">
        <v>581</v>
      </c>
      <c r="Z212" s="253">
        <v>1</v>
      </c>
      <c r="AA212" s="254">
        <v>1</v>
      </c>
      <c r="AB212" s="262" t="s">
        <v>38</v>
      </c>
      <c r="AC212" s="263" t="s">
        <v>802</v>
      </c>
    </row>
    <row r="213" spans="1:29" s="252" customFormat="1" x14ac:dyDescent="0.25">
      <c r="A213" s="264" t="s">
        <v>1005</v>
      </c>
      <c r="B213" s="271" t="s">
        <v>1006</v>
      </c>
      <c r="C213" s="256" t="s">
        <v>1008</v>
      </c>
      <c r="D213" s="398" t="s">
        <v>1007</v>
      </c>
      <c r="E213" s="323">
        <v>213.28042328042326</v>
      </c>
      <c r="F213" s="523">
        <f t="shared" si="10"/>
        <v>262.33492063492059</v>
      </c>
      <c r="G213" s="256" t="s">
        <v>189</v>
      </c>
      <c r="H213" s="257" t="s">
        <v>189</v>
      </c>
      <c r="I213" s="270" t="s">
        <v>32</v>
      </c>
      <c r="J213" s="270" t="s">
        <v>33</v>
      </c>
      <c r="K213" s="270">
        <v>84039090</v>
      </c>
      <c r="L213" s="270" t="s">
        <v>34</v>
      </c>
      <c r="M213" s="258"/>
      <c r="N213" s="255"/>
      <c r="O213" s="255"/>
      <c r="P213" s="255"/>
      <c r="Q213" s="254">
        <f t="shared" ref="Q213:Q215" si="11">R213*1.15</f>
        <v>1.6099999999999999</v>
      </c>
      <c r="R213" s="259">
        <v>1.4</v>
      </c>
      <c r="S213" s="258"/>
      <c r="T213" s="258"/>
      <c r="V213" s="271" t="str">
        <f>B213</f>
        <v>801261</v>
      </c>
      <c r="W213" s="270" t="s">
        <v>471</v>
      </c>
      <c r="X213" s="301">
        <v>45658</v>
      </c>
      <c r="Y213" s="261"/>
      <c r="Z213" s="273">
        <v>1</v>
      </c>
      <c r="AA213" s="270">
        <v>1</v>
      </c>
      <c r="AB213" s="270" t="s">
        <v>38</v>
      </c>
      <c r="AC213" s="263" t="s">
        <v>802</v>
      </c>
    </row>
    <row r="214" spans="1:29" s="252" customFormat="1" x14ac:dyDescent="0.25">
      <c r="A214" s="253" t="s">
        <v>1001</v>
      </c>
      <c r="B214" s="271" t="s">
        <v>1002</v>
      </c>
      <c r="C214" s="256" t="s">
        <v>1003</v>
      </c>
      <c r="D214" s="398" t="s">
        <v>1004</v>
      </c>
      <c r="E214" s="323">
        <v>437.2707231040564</v>
      </c>
      <c r="F214" s="523">
        <f t="shared" si="10"/>
        <v>537.84298941798932</v>
      </c>
      <c r="G214" s="256" t="s">
        <v>189</v>
      </c>
      <c r="H214" s="257" t="s">
        <v>189</v>
      </c>
      <c r="I214" s="254" t="s">
        <v>32</v>
      </c>
      <c r="J214" s="254" t="s">
        <v>33</v>
      </c>
      <c r="K214" s="254">
        <v>84039090</v>
      </c>
      <c r="L214" s="270" t="s">
        <v>34</v>
      </c>
      <c r="M214" s="258"/>
      <c r="N214" s="255"/>
      <c r="O214" s="255"/>
      <c r="P214" s="255"/>
      <c r="Q214" s="254">
        <f t="shared" si="11"/>
        <v>1.1499999999999999</v>
      </c>
      <c r="R214" s="259">
        <v>1</v>
      </c>
      <c r="S214" s="255"/>
      <c r="T214" s="255"/>
      <c r="U214" s="260"/>
      <c r="V214" s="271" t="str">
        <f t="shared" ref="V214:V215" si="12">B214</f>
        <v>801253</v>
      </c>
      <c r="W214" s="270" t="s">
        <v>471</v>
      </c>
      <c r="X214" s="261">
        <v>45658</v>
      </c>
      <c r="Y214" s="261"/>
      <c r="Z214" s="307">
        <v>1</v>
      </c>
      <c r="AA214" s="306">
        <v>1</v>
      </c>
      <c r="AB214" s="311" t="s">
        <v>38</v>
      </c>
      <c r="AC214" s="263" t="s">
        <v>802</v>
      </c>
    </row>
    <row r="215" spans="1:29" s="252" customFormat="1" x14ac:dyDescent="0.25">
      <c r="A215" s="264" t="s">
        <v>1009</v>
      </c>
      <c r="B215" s="271" t="s">
        <v>1010</v>
      </c>
      <c r="C215" s="256" t="s">
        <v>1012</v>
      </c>
      <c r="D215" s="398" t="s">
        <v>1011</v>
      </c>
      <c r="E215" s="323">
        <v>116.24338624338625</v>
      </c>
      <c r="F215" s="523">
        <f t="shared" si="10"/>
        <v>142.9793650793651</v>
      </c>
      <c r="G215" s="256" t="s">
        <v>189</v>
      </c>
      <c r="H215" s="257" t="s">
        <v>189</v>
      </c>
      <c r="I215" s="270" t="s">
        <v>32</v>
      </c>
      <c r="J215" s="270" t="s">
        <v>33</v>
      </c>
      <c r="K215" s="270">
        <v>84039090</v>
      </c>
      <c r="L215" s="254" t="s">
        <v>34</v>
      </c>
      <c r="M215" s="258"/>
      <c r="N215" s="255"/>
      <c r="O215" s="255"/>
      <c r="P215" s="255"/>
      <c r="Q215" s="254">
        <f t="shared" si="11"/>
        <v>1.1499999999999999</v>
      </c>
      <c r="R215" s="259">
        <v>1</v>
      </c>
      <c r="S215" s="255"/>
      <c r="T215" s="255"/>
      <c r="U215" s="260"/>
      <c r="V215" s="271" t="str">
        <f t="shared" si="12"/>
        <v>801254</v>
      </c>
      <c r="W215" s="270" t="s">
        <v>471</v>
      </c>
      <c r="X215" s="301">
        <v>45658</v>
      </c>
      <c r="Y215" s="261"/>
      <c r="Z215" s="273">
        <v>1</v>
      </c>
      <c r="AA215" s="270">
        <v>1</v>
      </c>
      <c r="AB215" s="270" t="s">
        <v>38</v>
      </c>
      <c r="AC215" s="294" t="s">
        <v>802</v>
      </c>
    </row>
    <row r="216" spans="1:29" s="295" customFormat="1" x14ac:dyDescent="0.25">
      <c r="A216" s="273" t="s">
        <v>638</v>
      </c>
      <c r="B216" s="270">
        <v>801192</v>
      </c>
      <c r="C216" s="484">
        <v>8595183390793</v>
      </c>
      <c r="D216" s="295" t="s">
        <v>644</v>
      </c>
      <c r="E216" s="323">
        <v>57.936507936507937</v>
      </c>
      <c r="F216" s="523">
        <f t="shared" si="10"/>
        <v>71.261904761904759</v>
      </c>
      <c r="G216" s="297" t="s">
        <v>189</v>
      </c>
      <c r="H216" s="298" t="s">
        <v>189</v>
      </c>
      <c r="I216" s="270" t="s">
        <v>32</v>
      </c>
      <c r="J216" s="270" t="s">
        <v>33</v>
      </c>
      <c r="K216" s="270">
        <v>84039090</v>
      </c>
      <c r="L216" s="270" t="s">
        <v>34</v>
      </c>
      <c r="M216" s="299"/>
      <c r="N216" s="299"/>
      <c r="O216" s="299"/>
      <c r="P216" s="299"/>
      <c r="Q216" s="273">
        <f t="shared" si="9"/>
        <v>9.1999999999999998E-2</v>
      </c>
      <c r="R216" s="270">
        <v>0.08</v>
      </c>
      <c r="S216" s="300"/>
      <c r="T216" s="300"/>
      <c r="U216" s="300"/>
      <c r="V216" s="270">
        <v>801192</v>
      </c>
      <c r="W216" s="270" t="s">
        <v>471</v>
      </c>
      <c r="X216" s="301">
        <v>45658</v>
      </c>
      <c r="Y216" s="302" t="s">
        <v>581</v>
      </c>
      <c r="Z216" s="253">
        <v>1</v>
      </c>
      <c r="AA216" s="254">
        <v>1</v>
      </c>
      <c r="AB216" s="262" t="s">
        <v>38</v>
      </c>
      <c r="AC216" s="263" t="s">
        <v>802</v>
      </c>
    </row>
    <row r="217" spans="1:29" s="295" customFormat="1" x14ac:dyDescent="0.25">
      <c r="A217" s="273" t="s">
        <v>639</v>
      </c>
      <c r="B217" s="270">
        <v>801193</v>
      </c>
      <c r="C217" s="480">
        <v>1377191472</v>
      </c>
      <c r="D217" s="295" t="s">
        <v>643</v>
      </c>
      <c r="E217" s="323">
        <v>112.96296296296296</v>
      </c>
      <c r="F217" s="523">
        <f t="shared" si="10"/>
        <v>138.94444444444443</v>
      </c>
      <c r="G217" s="297" t="s">
        <v>189</v>
      </c>
      <c r="H217" s="298" t="s">
        <v>189</v>
      </c>
      <c r="I217" s="270" t="s">
        <v>32</v>
      </c>
      <c r="J217" s="270" t="s">
        <v>33</v>
      </c>
      <c r="K217" s="270">
        <v>84039090</v>
      </c>
      <c r="L217" s="270" t="s">
        <v>34</v>
      </c>
      <c r="M217" s="299"/>
      <c r="N217" s="299"/>
      <c r="O217" s="299"/>
      <c r="P217" s="299"/>
      <c r="Q217" s="273">
        <f t="shared" si="9"/>
        <v>0.13799999999999998</v>
      </c>
      <c r="R217" s="270">
        <v>0.12</v>
      </c>
      <c r="S217" s="300"/>
      <c r="T217" s="300"/>
      <c r="U217" s="300"/>
      <c r="V217" s="270">
        <v>801193</v>
      </c>
      <c r="W217" s="270" t="s">
        <v>471</v>
      </c>
      <c r="X217" s="301">
        <v>45658</v>
      </c>
      <c r="Y217" s="302" t="s">
        <v>581</v>
      </c>
      <c r="Z217" s="273">
        <v>1</v>
      </c>
      <c r="AA217" s="270">
        <v>1</v>
      </c>
      <c r="AB217" s="270" t="s">
        <v>38</v>
      </c>
      <c r="AC217" s="263" t="s">
        <v>802</v>
      </c>
    </row>
    <row r="218" spans="1:29" s="295" customFormat="1" x14ac:dyDescent="0.3">
      <c r="A218" s="394" t="s">
        <v>640</v>
      </c>
      <c r="B218" s="270" t="s">
        <v>641</v>
      </c>
      <c r="C218" s="480" t="s">
        <v>642</v>
      </c>
      <c r="D218" s="396" t="s">
        <v>645</v>
      </c>
      <c r="E218" s="323">
        <v>253.25396825396825</v>
      </c>
      <c r="F218" s="523">
        <f t="shared" si="10"/>
        <v>311.50238095238097</v>
      </c>
      <c r="G218" s="297" t="s">
        <v>189</v>
      </c>
      <c r="H218" s="298" t="s">
        <v>189</v>
      </c>
      <c r="I218" s="270" t="s">
        <v>32</v>
      </c>
      <c r="J218" s="270" t="s">
        <v>33</v>
      </c>
      <c r="K218" s="270">
        <v>84039090</v>
      </c>
      <c r="L218" s="270" t="s">
        <v>34</v>
      </c>
      <c r="M218" s="299"/>
      <c r="N218" s="299"/>
      <c r="O218" s="299"/>
      <c r="P218" s="299"/>
      <c r="Q218" s="273"/>
      <c r="R218" s="270"/>
      <c r="S218" s="300"/>
      <c r="T218" s="300"/>
      <c r="U218" s="300"/>
      <c r="V218" s="270" t="s">
        <v>641</v>
      </c>
      <c r="W218" s="270" t="s">
        <v>471</v>
      </c>
      <c r="X218" s="301">
        <v>45658</v>
      </c>
      <c r="Y218" s="302" t="s">
        <v>581</v>
      </c>
      <c r="Z218" s="273">
        <v>1</v>
      </c>
      <c r="AA218" s="270">
        <v>1</v>
      </c>
      <c r="AB218" s="270" t="s">
        <v>38</v>
      </c>
      <c r="AC218" s="294" t="s">
        <v>802</v>
      </c>
    </row>
    <row r="219" spans="1:29" s="252" customFormat="1" ht="14.4" thickBot="1" x14ac:dyDescent="0.3">
      <c r="A219" s="527" t="s">
        <v>674</v>
      </c>
      <c r="B219" s="276" t="s">
        <v>675</v>
      </c>
      <c r="C219" s="485" t="s">
        <v>676</v>
      </c>
      <c r="D219" s="347" t="s">
        <v>762</v>
      </c>
      <c r="E219" s="513">
        <v>366.79894179894183</v>
      </c>
      <c r="F219" s="523">
        <f t="shared" si="10"/>
        <v>451.16269841269843</v>
      </c>
      <c r="G219" s="256" t="s">
        <v>189</v>
      </c>
      <c r="H219" s="314" t="s">
        <v>189</v>
      </c>
      <c r="I219" s="254" t="s">
        <v>32</v>
      </c>
      <c r="J219" s="254" t="s">
        <v>33</v>
      </c>
      <c r="K219" s="254">
        <v>84039090</v>
      </c>
      <c r="L219" s="254" t="s">
        <v>34</v>
      </c>
      <c r="M219" s="255"/>
      <c r="N219" s="255"/>
      <c r="O219" s="255"/>
      <c r="P219" s="255"/>
      <c r="Q219" s="253">
        <f>R219*1.15</f>
        <v>0</v>
      </c>
      <c r="R219" s="254">
        <v>0</v>
      </c>
      <c r="S219" s="258"/>
      <c r="T219" s="258"/>
      <c r="U219" s="258"/>
      <c r="V219" s="254" t="s">
        <v>675</v>
      </c>
      <c r="W219" s="254" t="s">
        <v>471</v>
      </c>
      <c r="X219" s="261">
        <v>45658</v>
      </c>
      <c r="Y219" s="302" t="s">
        <v>581</v>
      </c>
      <c r="Z219" s="273">
        <v>1</v>
      </c>
      <c r="AA219" s="270">
        <v>1</v>
      </c>
      <c r="AB219" s="270" t="s">
        <v>38</v>
      </c>
      <c r="AC219" s="315" t="s">
        <v>802</v>
      </c>
    </row>
    <row r="220" spans="1:29" s="295" customFormat="1" ht="14.4" thickBot="1" x14ac:dyDescent="0.35">
      <c r="A220" s="284"/>
      <c r="B220" s="137"/>
      <c r="C220" s="8"/>
      <c r="D220" s="7" t="s">
        <v>851</v>
      </c>
      <c r="E220" s="514"/>
      <c r="F220" s="514"/>
      <c r="G220" s="41"/>
      <c r="H220" s="11"/>
      <c r="I220" s="8"/>
      <c r="J220" s="8"/>
      <c r="K220" s="8"/>
      <c r="L220" s="8"/>
      <c r="M220" s="12"/>
      <c r="N220" s="12"/>
      <c r="O220" s="12"/>
      <c r="P220" s="12"/>
      <c r="Q220" s="12"/>
      <c r="R220" s="12"/>
      <c r="S220" s="13"/>
      <c r="T220" s="13"/>
      <c r="U220" s="285"/>
      <c r="V220" s="8"/>
      <c r="W220" s="14"/>
      <c r="X220" s="15"/>
      <c r="Y220" s="15"/>
      <c r="Z220" s="13"/>
      <c r="AA220" s="13"/>
      <c r="AB220" s="13"/>
      <c r="AC220" s="316"/>
    </row>
    <row r="221" spans="1:29" s="295" customFormat="1" x14ac:dyDescent="0.25">
      <c r="A221" s="531" t="s">
        <v>770</v>
      </c>
      <c r="B221" s="270">
        <v>801197</v>
      </c>
      <c r="C221" s="259">
        <v>2989512756</v>
      </c>
      <c r="D221" s="411" t="s">
        <v>776</v>
      </c>
      <c r="E221" s="322">
        <v>163.98</v>
      </c>
      <c r="F221" s="523">
        <f t="shared" si="10"/>
        <v>201.69539999999998</v>
      </c>
      <c r="G221" s="297" t="s">
        <v>189</v>
      </c>
      <c r="H221" s="298" t="s">
        <v>189</v>
      </c>
      <c r="I221" s="270" t="s">
        <v>32</v>
      </c>
      <c r="J221" s="270" t="s">
        <v>33</v>
      </c>
      <c r="K221" s="270">
        <v>84039090</v>
      </c>
      <c r="L221" s="270" t="s">
        <v>34</v>
      </c>
      <c r="M221" s="299"/>
      <c r="N221" s="299"/>
      <c r="O221" s="299"/>
      <c r="P221" s="299"/>
      <c r="Q221" s="273"/>
      <c r="R221" s="270"/>
      <c r="S221" s="300"/>
      <c r="T221" s="300"/>
      <c r="U221" s="300"/>
      <c r="V221" s="270">
        <v>801197</v>
      </c>
      <c r="W221" s="287" t="s">
        <v>471</v>
      </c>
      <c r="X221" s="301">
        <v>45658</v>
      </c>
      <c r="Y221" s="302" t="s">
        <v>581</v>
      </c>
      <c r="Z221" s="273">
        <v>1</v>
      </c>
      <c r="AA221" s="270">
        <v>1</v>
      </c>
      <c r="AB221" s="270" t="s">
        <v>38</v>
      </c>
      <c r="AC221" s="315" t="s">
        <v>802</v>
      </c>
    </row>
    <row r="222" spans="1:29" s="295" customFormat="1" x14ac:dyDescent="0.25">
      <c r="A222" s="531" t="s">
        <v>771</v>
      </c>
      <c r="B222" s="270">
        <v>801198</v>
      </c>
      <c r="C222" s="259">
        <v>1767435664</v>
      </c>
      <c r="D222" s="411" t="s">
        <v>777</v>
      </c>
      <c r="E222" s="323">
        <v>204.06</v>
      </c>
      <c r="F222" s="523">
        <f t="shared" si="10"/>
        <v>250.99379999999999</v>
      </c>
      <c r="G222" s="297" t="s">
        <v>189</v>
      </c>
      <c r="H222" s="298" t="s">
        <v>189</v>
      </c>
      <c r="I222" s="270" t="s">
        <v>32</v>
      </c>
      <c r="J222" s="270" t="s">
        <v>33</v>
      </c>
      <c r="K222" s="270">
        <v>84039090</v>
      </c>
      <c r="L222" s="270" t="s">
        <v>34</v>
      </c>
      <c r="M222" s="299"/>
      <c r="N222" s="299"/>
      <c r="O222" s="299"/>
      <c r="P222" s="299"/>
      <c r="Q222" s="273"/>
      <c r="R222" s="270"/>
      <c r="S222" s="300"/>
      <c r="T222" s="300"/>
      <c r="U222" s="300"/>
      <c r="V222" s="270">
        <v>801198</v>
      </c>
      <c r="W222" s="270" t="s">
        <v>471</v>
      </c>
      <c r="X222" s="301">
        <v>45658</v>
      </c>
      <c r="Y222" s="302" t="s">
        <v>581</v>
      </c>
      <c r="Z222" s="273">
        <v>1</v>
      </c>
      <c r="AA222" s="270">
        <v>1</v>
      </c>
      <c r="AB222" s="270" t="s">
        <v>38</v>
      </c>
      <c r="AC222" s="315" t="s">
        <v>802</v>
      </c>
    </row>
    <row r="223" spans="1:29" s="295" customFormat="1" x14ac:dyDescent="0.25">
      <c r="A223" s="273" t="s">
        <v>772</v>
      </c>
      <c r="B223" s="270">
        <v>801199</v>
      </c>
      <c r="C223" s="259">
        <v>3006797754</v>
      </c>
      <c r="D223" s="411" t="s">
        <v>867</v>
      </c>
      <c r="E223" s="323">
        <v>278.76102292768962</v>
      </c>
      <c r="F223" s="523">
        <f t="shared" si="10"/>
        <v>342.87605820105824</v>
      </c>
      <c r="G223" s="297" t="s">
        <v>189</v>
      </c>
      <c r="H223" s="298" t="s">
        <v>189</v>
      </c>
      <c r="I223" s="270" t="s">
        <v>32</v>
      </c>
      <c r="J223" s="270" t="s">
        <v>33</v>
      </c>
      <c r="K223" s="270">
        <v>84039090</v>
      </c>
      <c r="L223" s="270" t="s">
        <v>34</v>
      </c>
      <c r="M223" s="299"/>
      <c r="N223" s="299"/>
      <c r="O223" s="299"/>
      <c r="P223" s="299"/>
      <c r="Q223" s="273"/>
      <c r="R223" s="270"/>
      <c r="S223" s="300"/>
      <c r="T223" s="300"/>
      <c r="U223" s="300"/>
      <c r="V223" s="270">
        <v>801199</v>
      </c>
      <c r="W223" s="270" t="s">
        <v>471</v>
      </c>
      <c r="X223" s="301">
        <v>45658</v>
      </c>
      <c r="Y223" s="302" t="s">
        <v>581</v>
      </c>
      <c r="Z223" s="273">
        <v>1</v>
      </c>
      <c r="AA223" s="270">
        <v>1</v>
      </c>
      <c r="AB223" s="270" t="s">
        <v>38</v>
      </c>
      <c r="AC223" s="315" t="s">
        <v>802</v>
      </c>
    </row>
    <row r="224" spans="1:29" s="295" customFormat="1" x14ac:dyDescent="0.25">
      <c r="A224" s="273" t="s">
        <v>773</v>
      </c>
      <c r="B224" s="270">
        <v>801200</v>
      </c>
      <c r="C224" s="259">
        <v>968017569</v>
      </c>
      <c r="D224" s="411" t="s">
        <v>868</v>
      </c>
      <c r="E224" s="323">
        <v>342.53086419753089</v>
      </c>
      <c r="F224" s="523">
        <f t="shared" si="10"/>
        <v>421.31296296296301</v>
      </c>
      <c r="G224" s="297" t="s">
        <v>189</v>
      </c>
      <c r="H224" s="298" t="s">
        <v>189</v>
      </c>
      <c r="I224" s="270" t="s">
        <v>32</v>
      </c>
      <c r="J224" s="270" t="s">
        <v>33</v>
      </c>
      <c r="K224" s="270">
        <v>84039090</v>
      </c>
      <c r="L224" s="270" t="s">
        <v>34</v>
      </c>
      <c r="M224" s="299"/>
      <c r="N224" s="299"/>
      <c r="O224" s="299"/>
      <c r="P224" s="299"/>
      <c r="Q224" s="273"/>
      <c r="R224" s="270"/>
      <c r="S224" s="300"/>
      <c r="T224" s="300"/>
      <c r="U224" s="300"/>
      <c r="V224" s="270">
        <v>801200</v>
      </c>
      <c r="W224" s="270" t="s">
        <v>471</v>
      </c>
      <c r="X224" s="301">
        <v>45658</v>
      </c>
      <c r="Y224" s="302" t="s">
        <v>581</v>
      </c>
      <c r="Z224" s="273">
        <v>1</v>
      </c>
      <c r="AA224" s="270">
        <v>1</v>
      </c>
      <c r="AB224" s="270" t="s">
        <v>38</v>
      </c>
      <c r="AC224" s="315" t="s">
        <v>802</v>
      </c>
    </row>
    <row r="225" spans="1:29" s="295" customFormat="1" x14ac:dyDescent="0.25">
      <c r="A225" s="531" t="s">
        <v>774</v>
      </c>
      <c r="B225" s="270">
        <v>801201</v>
      </c>
      <c r="C225" s="264" t="s">
        <v>783</v>
      </c>
      <c r="D225" s="411" t="s">
        <v>870</v>
      </c>
      <c r="E225" s="323">
        <v>353.46</v>
      </c>
      <c r="F225" s="523">
        <f t="shared" si="10"/>
        <v>434.75579999999997</v>
      </c>
      <c r="G225" s="297" t="s">
        <v>189</v>
      </c>
      <c r="H225" s="298" t="s">
        <v>189</v>
      </c>
      <c r="I225" s="270" t="s">
        <v>32</v>
      </c>
      <c r="J225" s="270" t="s">
        <v>33</v>
      </c>
      <c r="K225" s="270">
        <v>84039090</v>
      </c>
      <c r="L225" s="270" t="s">
        <v>34</v>
      </c>
      <c r="M225" s="299"/>
      <c r="N225" s="299"/>
      <c r="O225" s="299"/>
      <c r="P225" s="299"/>
      <c r="Q225" s="273"/>
      <c r="R225" s="270"/>
      <c r="S225" s="300"/>
      <c r="T225" s="300"/>
      <c r="U225" s="300"/>
      <c r="V225" s="270">
        <v>801201</v>
      </c>
      <c r="W225" s="270" t="s">
        <v>471</v>
      </c>
      <c r="X225" s="301">
        <v>45658</v>
      </c>
      <c r="Y225" s="302" t="s">
        <v>581</v>
      </c>
      <c r="Z225" s="273">
        <v>1</v>
      </c>
      <c r="AA225" s="270">
        <v>1</v>
      </c>
      <c r="AB225" s="270" t="s">
        <v>38</v>
      </c>
      <c r="AC225" s="315" t="s">
        <v>802</v>
      </c>
    </row>
    <row r="226" spans="1:29" s="295" customFormat="1" x14ac:dyDescent="0.3">
      <c r="A226" s="273" t="s">
        <v>775</v>
      </c>
      <c r="B226" s="270">
        <v>801202</v>
      </c>
      <c r="C226" s="304">
        <v>3520727776</v>
      </c>
      <c r="D226" s="411" t="s">
        <v>869</v>
      </c>
      <c r="E226" s="323">
        <v>426.34038800705468</v>
      </c>
      <c r="F226" s="523">
        <f t="shared" si="10"/>
        <v>524.39867724867725</v>
      </c>
      <c r="G226" s="297" t="s">
        <v>189</v>
      </c>
      <c r="H226" s="298" t="s">
        <v>189</v>
      </c>
      <c r="I226" s="270" t="s">
        <v>32</v>
      </c>
      <c r="J226" s="270" t="s">
        <v>33</v>
      </c>
      <c r="K226" s="270">
        <v>84039090</v>
      </c>
      <c r="L226" s="270" t="s">
        <v>34</v>
      </c>
      <c r="M226" s="299"/>
      <c r="N226" s="299"/>
      <c r="O226" s="299"/>
      <c r="P226" s="299"/>
      <c r="Q226" s="273"/>
      <c r="R226" s="270"/>
      <c r="S226" s="300"/>
      <c r="T226" s="300"/>
      <c r="U226" s="300"/>
      <c r="V226" s="270">
        <v>801202</v>
      </c>
      <c r="W226" s="270" t="s">
        <v>471</v>
      </c>
      <c r="X226" s="301">
        <v>45658</v>
      </c>
      <c r="Y226" s="302" t="s">
        <v>581</v>
      </c>
      <c r="Z226" s="273">
        <v>1</v>
      </c>
      <c r="AA226" s="270">
        <v>1</v>
      </c>
      <c r="AB226" s="270" t="s">
        <v>38</v>
      </c>
      <c r="AC226" s="315" t="s">
        <v>802</v>
      </c>
    </row>
    <row r="227" spans="1:29" s="295" customFormat="1" x14ac:dyDescent="0.25">
      <c r="A227" s="473" t="s">
        <v>847</v>
      </c>
      <c r="B227" s="270">
        <v>801216</v>
      </c>
      <c r="C227" s="304"/>
      <c r="D227" s="411" t="s">
        <v>849</v>
      </c>
      <c r="E227" s="323">
        <v>426.34038800705468</v>
      </c>
      <c r="F227" s="523">
        <f t="shared" si="10"/>
        <v>524.39867724867725</v>
      </c>
      <c r="G227" s="297" t="s">
        <v>189</v>
      </c>
      <c r="H227" s="298" t="s">
        <v>189</v>
      </c>
      <c r="I227" s="270" t="s">
        <v>32</v>
      </c>
      <c r="J227" s="270" t="s">
        <v>33</v>
      </c>
      <c r="K227" s="270">
        <v>84039090</v>
      </c>
      <c r="L227" s="270" t="s">
        <v>34</v>
      </c>
      <c r="M227" s="299"/>
      <c r="N227" s="299"/>
      <c r="O227" s="299"/>
      <c r="P227" s="299"/>
      <c r="Q227" s="273"/>
      <c r="R227" s="270"/>
      <c r="S227" s="300"/>
      <c r="T227" s="300"/>
      <c r="U227" s="300"/>
      <c r="V227" s="270">
        <v>801216</v>
      </c>
      <c r="W227" s="270" t="s">
        <v>471</v>
      </c>
      <c r="X227" s="301">
        <v>45658</v>
      </c>
      <c r="Y227" s="302" t="s">
        <v>581</v>
      </c>
      <c r="Z227" s="273">
        <v>1</v>
      </c>
      <c r="AA227" s="270">
        <v>1</v>
      </c>
      <c r="AB227" s="270" t="s">
        <v>38</v>
      </c>
      <c r="AC227" s="412" t="s">
        <v>802</v>
      </c>
    </row>
    <row r="228" spans="1:29" s="295" customFormat="1" ht="14.4" thickBot="1" x14ac:dyDescent="0.3">
      <c r="A228" s="533" t="s">
        <v>848</v>
      </c>
      <c r="B228" s="270">
        <v>801217</v>
      </c>
      <c r="C228" s="304"/>
      <c r="D228" s="411" t="s">
        <v>850</v>
      </c>
      <c r="E228" s="515">
        <v>360.75</v>
      </c>
      <c r="F228" s="523">
        <f t="shared" si="10"/>
        <v>443.72249999999997</v>
      </c>
      <c r="G228" s="297" t="s">
        <v>189</v>
      </c>
      <c r="H228" s="298" t="s">
        <v>189</v>
      </c>
      <c r="I228" s="270" t="s">
        <v>32</v>
      </c>
      <c r="J228" s="270" t="s">
        <v>33</v>
      </c>
      <c r="K228" s="270">
        <v>84039090</v>
      </c>
      <c r="L228" s="270" t="s">
        <v>34</v>
      </c>
      <c r="M228" s="299"/>
      <c r="N228" s="299"/>
      <c r="O228" s="299"/>
      <c r="P228" s="299"/>
      <c r="Q228" s="273"/>
      <c r="R228" s="270"/>
      <c r="S228" s="300"/>
      <c r="T228" s="300"/>
      <c r="U228" s="300"/>
      <c r="V228" s="270">
        <v>801217</v>
      </c>
      <c r="W228" s="413" t="s">
        <v>471</v>
      </c>
      <c r="X228" s="301">
        <v>45658</v>
      </c>
      <c r="Y228" s="302" t="s">
        <v>581</v>
      </c>
      <c r="Z228" s="273">
        <v>1</v>
      </c>
      <c r="AA228" s="270">
        <v>1</v>
      </c>
      <c r="AB228" s="270" t="s">
        <v>38</v>
      </c>
      <c r="AC228" s="412" t="s">
        <v>802</v>
      </c>
    </row>
    <row r="229" spans="1:29" s="318" customFormat="1" ht="14.4" thickBot="1" x14ac:dyDescent="0.35">
      <c r="A229" s="319"/>
      <c r="B229" s="196"/>
      <c r="C229" s="139"/>
      <c r="D229" s="202" t="s">
        <v>865</v>
      </c>
      <c r="E229" s="516"/>
      <c r="F229" s="516"/>
      <c r="G229" s="65"/>
      <c r="H229" s="66"/>
      <c r="I229" s="62"/>
      <c r="J229" s="62"/>
      <c r="K229" s="62"/>
      <c r="L229" s="62"/>
      <c r="M229" s="68"/>
      <c r="N229" s="68"/>
      <c r="O229" s="68"/>
      <c r="P229" s="68"/>
      <c r="Q229" s="68"/>
      <c r="R229" s="68"/>
      <c r="S229" s="67"/>
      <c r="T229" s="67"/>
      <c r="U229" s="320"/>
      <c r="V229" s="62"/>
      <c r="W229" s="69"/>
      <c r="X229" s="70"/>
      <c r="Y229" s="70"/>
      <c r="Z229" s="67"/>
      <c r="AA229" s="67"/>
      <c r="AB229" s="67"/>
      <c r="AC229" s="321"/>
    </row>
    <row r="230" spans="1:29" s="295" customFormat="1" x14ac:dyDescent="0.25">
      <c r="A230" s="474" t="s">
        <v>843</v>
      </c>
      <c r="B230" s="287">
        <v>801218</v>
      </c>
      <c r="C230" s="259" t="s">
        <v>877</v>
      </c>
      <c r="D230" s="414" t="s">
        <v>854</v>
      </c>
      <c r="E230" s="322">
        <v>2018.7433862433861</v>
      </c>
      <c r="F230" s="523">
        <f t="shared" si="10"/>
        <v>2483.0543650793647</v>
      </c>
      <c r="G230" s="288" t="s">
        <v>189</v>
      </c>
      <c r="H230" s="289" t="s">
        <v>189</v>
      </c>
      <c r="I230" s="287" t="s">
        <v>32</v>
      </c>
      <c r="J230" s="415" t="s">
        <v>33</v>
      </c>
      <c r="K230" s="287">
        <v>84039090</v>
      </c>
      <c r="L230" s="416" t="s">
        <v>34</v>
      </c>
      <c r="M230" s="290"/>
      <c r="N230" s="290"/>
      <c r="O230" s="290"/>
      <c r="P230" s="290"/>
      <c r="Q230" s="290"/>
      <c r="R230" s="290"/>
      <c r="S230" s="290"/>
      <c r="T230" s="290"/>
      <c r="U230" s="471"/>
      <c r="V230" s="287">
        <f>B230</f>
        <v>801218</v>
      </c>
      <c r="W230" s="416" t="s">
        <v>471</v>
      </c>
      <c r="X230" s="417">
        <v>45658</v>
      </c>
      <c r="Y230" s="302" t="s">
        <v>581</v>
      </c>
      <c r="Z230" s="273">
        <v>1</v>
      </c>
      <c r="AA230" s="270">
        <v>1</v>
      </c>
      <c r="AB230" s="270" t="s">
        <v>38</v>
      </c>
      <c r="AC230" s="315" t="s">
        <v>802</v>
      </c>
    </row>
    <row r="231" spans="1:29" s="295" customFormat="1" x14ac:dyDescent="0.25">
      <c r="A231" s="475" t="s">
        <v>844</v>
      </c>
      <c r="B231" s="270">
        <v>801219</v>
      </c>
      <c r="C231" s="259" t="s">
        <v>875</v>
      </c>
      <c r="D231" s="418" t="s">
        <v>866</v>
      </c>
      <c r="E231" s="323">
        <v>2055.1851851851852</v>
      </c>
      <c r="F231" s="523">
        <f t="shared" si="10"/>
        <v>2527.8777777777777</v>
      </c>
      <c r="G231" s="297" t="s">
        <v>189</v>
      </c>
      <c r="H231" s="298" t="s">
        <v>189</v>
      </c>
      <c r="I231" s="270" t="s">
        <v>32</v>
      </c>
      <c r="J231" s="419" t="s">
        <v>33</v>
      </c>
      <c r="K231" s="270">
        <v>84039090</v>
      </c>
      <c r="L231" s="305" t="s">
        <v>34</v>
      </c>
      <c r="M231" s="299"/>
      <c r="N231" s="299"/>
      <c r="O231" s="299"/>
      <c r="P231" s="299"/>
      <c r="Q231" s="299"/>
      <c r="R231" s="299"/>
      <c r="S231" s="299"/>
      <c r="T231" s="299"/>
      <c r="U231" s="411"/>
      <c r="V231" s="270">
        <f t="shared" ref="V231:V236" si="13">B231</f>
        <v>801219</v>
      </c>
      <c r="W231" s="305" t="s">
        <v>471</v>
      </c>
      <c r="X231" s="417">
        <v>45658</v>
      </c>
      <c r="Y231" s="302" t="s">
        <v>581</v>
      </c>
      <c r="Z231" s="273">
        <v>1</v>
      </c>
      <c r="AA231" s="270">
        <v>1</v>
      </c>
      <c r="AB231" s="270" t="s">
        <v>38</v>
      </c>
      <c r="AC231" s="315" t="s">
        <v>802</v>
      </c>
    </row>
    <row r="232" spans="1:29" s="295" customFormat="1" x14ac:dyDescent="0.25">
      <c r="A232" s="475" t="s">
        <v>845</v>
      </c>
      <c r="B232" s="270">
        <v>801220</v>
      </c>
      <c r="C232" s="259" t="s">
        <v>876</v>
      </c>
      <c r="D232" s="418" t="s">
        <v>855</v>
      </c>
      <c r="E232" s="323">
        <v>2128.0643738977074</v>
      </c>
      <c r="F232" s="523">
        <f t="shared" si="10"/>
        <v>2617.5191798941801</v>
      </c>
      <c r="G232" s="297" t="s">
        <v>189</v>
      </c>
      <c r="H232" s="298" t="s">
        <v>189</v>
      </c>
      <c r="I232" s="270" t="s">
        <v>32</v>
      </c>
      <c r="J232" s="419" t="s">
        <v>33</v>
      </c>
      <c r="K232" s="270">
        <v>84039090</v>
      </c>
      <c r="L232" s="305" t="s">
        <v>34</v>
      </c>
      <c r="M232" s="299"/>
      <c r="N232" s="299"/>
      <c r="O232" s="299"/>
      <c r="P232" s="299"/>
      <c r="Q232" s="299"/>
      <c r="R232" s="299"/>
      <c r="S232" s="299"/>
      <c r="T232" s="299"/>
      <c r="U232" s="411"/>
      <c r="V232" s="270">
        <f t="shared" si="13"/>
        <v>801220</v>
      </c>
      <c r="W232" s="305" t="s">
        <v>471</v>
      </c>
      <c r="X232" s="417">
        <v>45658</v>
      </c>
      <c r="Y232" s="302" t="s">
        <v>581</v>
      </c>
      <c r="Z232" s="273">
        <v>1</v>
      </c>
      <c r="AA232" s="270">
        <v>1</v>
      </c>
      <c r="AB232" s="270" t="s">
        <v>38</v>
      </c>
      <c r="AC232" s="315" t="s">
        <v>802</v>
      </c>
    </row>
    <row r="233" spans="1:29" s="295" customFormat="1" x14ac:dyDescent="0.25">
      <c r="A233" s="475" t="s">
        <v>846</v>
      </c>
      <c r="B233" s="270">
        <v>801221</v>
      </c>
      <c r="C233" s="259" t="s">
        <v>874</v>
      </c>
      <c r="D233" s="418" t="s">
        <v>856</v>
      </c>
      <c r="E233" s="323">
        <v>2146.2830687830688</v>
      </c>
      <c r="F233" s="523">
        <f t="shared" si="10"/>
        <v>2639.9281746031747</v>
      </c>
      <c r="G233" s="297" t="s">
        <v>189</v>
      </c>
      <c r="H233" s="298" t="s">
        <v>189</v>
      </c>
      <c r="I233" s="270" t="s">
        <v>32</v>
      </c>
      <c r="J233" s="419" t="s">
        <v>33</v>
      </c>
      <c r="K233" s="270">
        <v>84039090</v>
      </c>
      <c r="L233" s="305" t="s">
        <v>34</v>
      </c>
      <c r="M233" s="299"/>
      <c r="N233" s="299"/>
      <c r="O233" s="299"/>
      <c r="P233" s="299"/>
      <c r="Q233" s="299"/>
      <c r="R233" s="299"/>
      <c r="S233" s="299"/>
      <c r="T233" s="299"/>
      <c r="U233" s="411"/>
      <c r="V233" s="270">
        <f t="shared" si="13"/>
        <v>801221</v>
      </c>
      <c r="W233" s="305" t="s">
        <v>471</v>
      </c>
      <c r="X233" s="417">
        <v>45658</v>
      </c>
      <c r="Y233" s="302" t="s">
        <v>581</v>
      </c>
      <c r="Z233" s="273">
        <v>1</v>
      </c>
      <c r="AA233" s="270">
        <v>1</v>
      </c>
      <c r="AB233" s="270" t="s">
        <v>38</v>
      </c>
      <c r="AC233" s="315" t="s">
        <v>802</v>
      </c>
    </row>
    <row r="234" spans="1:29" s="295" customFormat="1" x14ac:dyDescent="0.25">
      <c r="A234" s="534" t="s">
        <v>989</v>
      </c>
      <c r="B234" s="270">
        <v>801273</v>
      </c>
      <c r="C234" s="259"/>
      <c r="D234" s="423" t="s">
        <v>1062</v>
      </c>
      <c r="E234" s="323">
        <v>1563.25</v>
      </c>
      <c r="F234" s="523">
        <f t="shared" si="10"/>
        <v>1922.7974999999999</v>
      </c>
      <c r="G234" s="297" t="s">
        <v>189</v>
      </c>
      <c r="H234" s="298" t="s">
        <v>189</v>
      </c>
      <c r="I234" s="270" t="s">
        <v>32</v>
      </c>
      <c r="J234" s="419" t="s">
        <v>33</v>
      </c>
      <c r="K234" s="270">
        <v>84039090</v>
      </c>
      <c r="L234" s="305" t="s">
        <v>34</v>
      </c>
      <c r="M234" s="299"/>
      <c r="N234" s="299"/>
      <c r="O234" s="299"/>
      <c r="P234" s="299"/>
      <c r="Q234" s="299"/>
      <c r="R234" s="299"/>
      <c r="S234" s="299"/>
      <c r="T234" s="299"/>
      <c r="U234" s="411"/>
      <c r="V234" s="270">
        <f t="shared" si="13"/>
        <v>801273</v>
      </c>
      <c r="W234" s="305" t="s">
        <v>471</v>
      </c>
      <c r="X234" s="417">
        <v>45658</v>
      </c>
      <c r="Y234" s="302" t="s">
        <v>581</v>
      </c>
      <c r="Z234" s="273">
        <v>1</v>
      </c>
      <c r="AA234" s="270">
        <v>1</v>
      </c>
      <c r="AB234" s="270" t="s">
        <v>38</v>
      </c>
      <c r="AC234" s="412" t="s">
        <v>802</v>
      </c>
    </row>
    <row r="235" spans="1:29" s="295" customFormat="1" x14ac:dyDescent="0.25">
      <c r="A235" s="534" t="s">
        <v>990</v>
      </c>
      <c r="B235" s="270">
        <v>801274</v>
      </c>
      <c r="C235" s="259"/>
      <c r="D235" s="418" t="s">
        <v>1061</v>
      </c>
      <c r="E235" s="323">
        <v>2128.06</v>
      </c>
      <c r="F235" s="523">
        <f t="shared" si="10"/>
        <v>2617.5137999999997</v>
      </c>
      <c r="G235" s="297" t="s">
        <v>189</v>
      </c>
      <c r="H235" s="298" t="s">
        <v>189</v>
      </c>
      <c r="I235" s="270" t="s">
        <v>32</v>
      </c>
      <c r="J235" s="419" t="s">
        <v>33</v>
      </c>
      <c r="K235" s="270">
        <v>84039090</v>
      </c>
      <c r="L235" s="305" t="s">
        <v>34</v>
      </c>
      <c r="M235" s="299"/>
      <c r="N235" s="299"/>
      <c r="O235" s="299"/>
      <c r="P235" s="299"/>
      <c r="Q235" s="299"/>
      <c r="R235" s="299"/>
      <c r="S235" s="299"/>
      <c r="T235" s="299"/>
      <c r="U235" s="411"/>
      <c r="V235" s="270">
        <f t="shared" si="13"/>
        <v>801274</v>
      </c>
      <c r="W235" s="305" t="s">
        <v>471</v>
      </c>
      <c r="X235" s="417">
        <v>45658</v>
      </c>
      <c r="Y235" s="302" t="s">
        <v>581</v>
      </c>
      <c r="Z235" s="273">
        <v>1</v>
      </c>
      <c r="AA235" s="270">
        <v>1</v>
      </c>
      <c r="AB235" s="270" t="s">
        <v>38</v>
      </c>
      <c r="AC235" s="412" t="s">
        <v>802</v>
      </c>
    </row>
    <row r="236" spans="1:29" s="295" customFormat="1" ht="15" thickBot="1" x14ac:dyDescent="0.35">
      <c r="A236" s="475" t="s">
        <v>879</v>
      </c>
      <c r="B236" s="413">
        <v>801275</v>
      </c>
      <c r="C236" s="167"/>
      <c r="D236" s="418" t="s">
        <v>880</v>
      </c>
      <c r="E236" s="323">
        <v>1975.0176366843034</v>
      </c>
      <c r="F236" s="523">
        <f t="shared" si="10"/>
        <v>2429.2716931216933</v>
      </c>
      <c r="G236" s="521" t="s">
        <v>189</v>
      </c>
      <c r="H236" s="420" t="s">
        <v>189</v>
      </c>
      <c r="I236" s="413" t="s">
        <v>32</v>
      </c>
      <c r="J236" s="421" t="s">
        <v>33</v>
      </c>
      <c r="K236" s="270">
        <v>84039090</v>
      </c>
      <c r="L236" s="305" t="s">
        <v>34</v>
      </c>
      <c r="M236" s="422"/>
      <c r="N236" s="422"/>
      <c r="O236" s="422"/>
      <c r="P236" s="422"/>
      <c r="Q236" s="422"/>
      <c r="R236" s="422"/>
      <c r="S236" s="422"/>
      <c r="T236" s="422"/>
      <c r="U236" s="472"/>
      <c r="V236" s="413">
        <f t="shared" si="13"/>
        <v>801275</v>
      </c>
      <c r="W236" s="305" t="s">
        <v>471</v>
      </c>
      <c r="X236" s="417">
        <v>45658</v>
      </c>
      <c r="Y236" s="302" t="s">
        <v>581</v>
      </c>
      <c r="Z236" s="273">
        <v>1</v>
      </c>
      <c r="AA236" s="270">
        <v>1</v>
      </c>
      <c r="AB236" s="270" t="s">
        <v>38</v>
      </c>
      <c r="AC236" s="412" t="s">
        <v>802</v>
      </c>
    </row>
    <row r="237" spans="1:29" s="318" customFormat="1" ht="14.4" thickBot="1" x14ac:dyDescent="0.35">
      <c r="A237" s="284"/>
      <c r="B237" s="137"/>
      <c r="C237" s="8"/>
      <c r="D237" s="7" t="s">
        <v>852</v>
      </c>
      <c r="E237" s="514"/>
      <c r="F237" s="514"/>
      <c r="G237" s="10"/>
      <c r="H237" s="175"/>
      <c r="I237" s="173"/>
      <c r="J237" s="173"/>
      <c r="K237" s="173"/>
      <c r="L237" s="8"/>
      <c r="M237" s="176"/>
      <c r="N237" s="12"/>
      <c r="O237" s="12"/>
      <c r="P237" s="12"/>
      <c r="Q237" s="12"/>
      <c r="R237" s="12"/>
      <c r="S237" s="13"/>
      <c r="T237" s="13"/>
      <c r="U237" s="285"/>
      <c r="V237" s="173"/>
      <c r="W237" s="179"/>
      <c r="X237" s="15"/>
      <c r="Y237" s="15"/>
      <c r="Z237" s="13"/>
      <c r="AA237" s="13"/>
      <c r="AB237" s="13"/>
      <c r="AC237" s="316"/>
    </row>
    <row r="238" spans="1:29" s="295" customFormat="1" x14ac:dyDescent="0.3">
      <c r="A238" s="535" t="s">
        <v>835</v>
      </c>
      <c r="B238" s="287">
        <v>801222</v>
      </c>
      <c r="C238" s="416"/>
      <c r="D238" s="411" t="s">
        <v>857</v>
      </c>
      <c r="E238" s="323">
        <v>331.6</v>
      </c>
      <c r="F238" s="523">
        <f t="shared" si="10"/>
        <v>407.86799999999999</v>
      </c>
      <c r="G238" s="297" t="s">
        <v>189</v>
      </c>
      <c r="H238" s="298" t="s">
        <v>189</v>
      </c>
      <c r="I238" s="270" t="s">
        <v>32</v>
      </c>
      <c r="J238" s="270" t="s">
        <v>33</v>
      </c>
      <c r="K238" s="270">
        <v>84039090</v>
      </c>
      <c r="L238" s="270" t="s">
        <v>34</v>
      </c>
      <c r="M238" s="287"/>
      <c r="N238" s="287"/>
      <c r="O238" s="287"/>
      <c r="P238" s="287"/>
      <c r="Q238" s="287"/>
      <c r="R238" s="287"/>
      <c r="S238" s="287"/>
      <c r="T238" s="287"/>
      <c r="U238" s="287"/>
      <c r="V238" s="287">
        <v>801222</v>
      </c>
      <c r="W238" s="270" t="s">
        <v>471</v>
      </c>
      <c r="X238" s="301">
        <v>45658</v>
      </c>
      <c r="Y238" s="287"/>
      <c r="Z238" s="273">
        <v>1</v>
      </c>
      <c r="AA238" s="270">
        <v>1</v>
      </c>
      <c r="AB238" s="270" t="s">
        <v>38</v>
      </c>
      <c r="AC238" s="315" t="s">
        <v>802</v>
      </c>
    </row>
    <row r="239" spans="1:29" s="295" customFormat="1" x14ac:dyDescent="0.3">
      <c r="A239" s="535" t="s">
        <v>836</v>
      </c>
      <c r="B239" s="270">
        <v>801223</v>
      </c>
      <c r="C239" s="305"/>
      <c r="D239" s="411" t="s">
        <v>858</v>
      </c>
      <c r="E239" s="323">
        <v>397.19</v>
      </c>
      <c r="F239" s="523">
        <f t="shared" si="10"/>
        <v>488.5437</v>
      </c>
      <c r="G239" s="297" t="s">
        <v>189</v>
      </c>
      <c r="H239" s="298" t="s">
        <v>189</v>
      </c>
      <c r="I239" s="270" t="s">
        <v>32</v>
      </c>
      <c r="J239" s="270" t="s">
        <v>33</v>
      </c>
      <c r="K239" s="270">
        <v>84039090</v>
      </c>
      <c r="L239" s="270" t="s">
        <v>34</v>
      </c>
      <c r="M239" s="270"/>
      <c r="N239" s="270"/>
      <c r="O239" s="270"/>
      <c r="P239" s="270"/>
      <c r="Q239" s="270"/>
      <c r="R239" s="270"/>
      <c r="S239" s="270"/>
      <c r="T239" s="270"/>
      <c r="U239" s="270"/>
      <c r="V239" s="270">
        <v>801223</v>
      </c>
      <c r="W239" s="270" t="s">
        <v>471</v>
      </c>
      <c r="X239" s="301">
        <v>45658</v>
      </c>
      <c r="Y239" s="270"/>
      <c r="Z239" s="273">
        <v>1</v>
      </c>
      <c r="AA239" s="270">
        <v>1</v>
      </c>
      <c r="AB239" s="270" t="s">
        <v>38</v>
      </c>
      <c r="AC239" s="315" t="s">
        <v>802</v>
      </c>
    </row>
    <row r="240" spans="1:29" s="295" customFormat="1" x14ac:dyDescent="0.3">
      <c r="A240" s="304" t="s">
        <v>837</v>
      </c>
      <c r="B240" s="270">
        <v>801224</v>
      </c>
      <c r="C240" s="305"/>
      <c r="D240" s="411" t="s">
        <v>859</v>
      </c>
      <c r="E240" s="323">
        <v>459.13580246913585</v>
      </c>
      <c r="F240" s="523">
        <f t="shared" si="10"/>
        <v>564.73703703703711</v>
      </c>
      <c r="G240" s="297" t="s">
        <v>189</v>
      </c>
      <c r="H240" s="298" t="s">
        <v>189</v>
      </c>
      <c r="I240" s="270" t="s">
        <v>32</v>
      </c>
      <c r="J240" s="270" t="s">
        <v>33</v>
      </c>
      <c r="K240" s="270">
        <v>84039090</v>
      </c>
      <c r="L240" s="270" t="s">
        <v>34</v>
      </c>
      <c r="M240" s="270"/>
      <c r="N240" s="270"/>
      <c r="O240" s="270"/>
      <c r="P240" s="270"/>
      <c r="Q240" s="270"/>
      <c r="R240" s="270"/>
      <c r="S240" s="270"/>
      <c r="T240" s="270"/>
      <c r="U240" s="270"/>
      <c r="V240" s="270">
        <v>801224</v>
      </c>
      <c r="W240" s="270" t="s">
        <v>471</v>
      </c>
      <c r="X240" s="301">
        <v>45658</v>
      </c>
      <c r="Y240" s="270"/>
      <c r="Z240" s="273">
        <v>1</v>
      </c>
      <c r="AA240" s="270">
        <v>1</v>
      </c>
      <c r="AB240" s="270" t="s">
        <v>38</v>
      </c>
      <c r="AC240" s="315" t="s">
        <v>802</v>
      </c>
    </row>
    <row r="241" spans="1:29" s="295" customFormat="1" x14ac:dyDescent="0.3">
      <c r="A241" s="304" t="s">
        <v>838</v>
      </c>
      <c r="B241" s="270">
        <v>801225</v>
      </c>
      <c r="C241" s="305"/>
      <c r="D241" s="411" t="s">
        <v>860</v>
      </c>
      <c r="E241" s="323">
        <v>382.6146384479718</v>
      </c>
      <c r="F241" s="523">
        <f t="shared" si="10"/>
        <v>470.61600529100531</v>
      </c>
      <c r="G241" s="297" t="s">
        <v>189</v>
      </c>
      <c r="H241" s="298" t="s">
        <v>189</v>
      </c>
      <c r="I241" s="270" t="s">
        <v>32</v>
      </c>
      <c r="J241" s="270" t="s">
        <v>33</v>
      </c>
      <c r="K241" s="270">
        <v>84039090</v>
      </c>
      <c r="L241" s="270" t="s">
        <v>34</v>
      </c>
      <c r="M241" s="270"/>
      <c r="N241" s="270"/>
      <c r="O241" s="270"/>
      <c r="P241" s="270"/>
      <c r="Q241" s="270"/>
      <c r="R241" s="270"/>
      <c r="S241" s="270"/>
      <c r="T241" s="270"/>
      <c r="U241" s="270"/>
      <c r="V241" s="270">
        <v>801225</v>
      </c>
      <c r="W241" s="270" t="s">
        <v>471</v>
      </c>
      <c r="X241" s="301">
        <v>45658</v>
      </c>
      <c r="Y241" s="270"/>
      <c r="Z241" s="273">
        <v>1</v>
      </c>
      <c r="AA241" s="270">
        <v>1</v>
      </c>
      <c r="AB241" s="270" t="s">
        <v>38</v>
      </c>
      <c r="AC241" s="315" t="s">
        <v>802</v>
      </c>
    </row>
    <row r="242" spans="1:29" s="295" customFormat="1" x14ac:dyDescent="0.3">
      <c r="A242" s="535" t="s">
        <v>839</v>
      </c>
      <c r="B242" s="270">
        <v>801226</v>
      </c>
      <c r="C242" s="305"/>
      <c r="D242" s="411" t="s">
        <v>861</v>
      </c>
      <c r="E242" s="323">
        <v>216.82</v>
      </c>
      <c r="F242" s="523">
        <f t="shared" si="10"/>
        <v>266.68860000000001</v>
      </c>
      <c r="G242" s="297" t="s">
        <v>189</v>
      </c>
      <c r="H242" s="298" t="s">
        <v>189</v>
      </c>
      <c r="I242" s="270" t="s">
        <v>32</v>
      </c>
      <c r="J242" s="270" t="s">
        <v>33</v>
      </c>
      <c r="K242" s="270">
        <v>84039090</v>
      </c>
      <c r="L242" s="270" t="s">
        <v>34</v>
      </c>
      <c r="M242" s="270"/>
      <c r="N242" s="270"/>
      <c r="O242" s="270"/>
      <c r="P242" s="270"/>
      <c r="Q242" s="270"/>
      <c r="R242" s="270"/>
      <c r="S242" s="270"/>
      <c r="T242" s="270"/>
      <c r="U242" s="270"/>
      <c r="V242" s="270">
        <v>801226</v>
      </c>
      <c r="W242" s="270" t="s">
        <v>471</v>
      </c>
      <c r="X242" s="301">
        <v>45658</v>
      </c>
      <c r="Y242" s="270"/>
      <c r="Z242" s="273">
        <v>1</v>
      </c>
      <c r="AA242" s="270">
        <v>1</v>
      </c>
      <c r="AB242" s="270" t="s">
        <v>38</v>
      </c>
      <c r="AC242" s="315" t="s">
        <v>802</v>
      </c>
    </row>
    <row r="243" spans="1:29" s="295" customFormat="1" x14ac:dyDescent="0.3">
      <c r="A243" s="535" t="s">
        <v>840</v>
      </c>
      <c r="B243" s="270">
        <v>801227</v>
      </c>
      <c r="C243" s="305"/>
      <c r="D243" s="411" t="s">
        <v>862</v>
      </c>
      <c r="E243" s="323">
        <v>258.72000000000003</v>
      </c>
      <c r="F243" s="523">
        <f t="shared" si="10"/>
        <v>318.22560000000004</v>
      </c>
      <c r="G243" s="297" t="s">
        <v>189</v>
      </c>
      <c r="H243" s="298" t="s">
        <v>189</v>
      </c>
      <c r="I243" s="270" t="s">
        <v>32</v>
      </c>
      <c r="J243" s="270" t="s">
        <v>33</v>
      </c>
      <c r="K243" s="270">
        <v>84039090</v>
      </c>
      <c r="L243" s="270" t="s">
        <v>34</v>
      </c>
      <c r="M243" s="270"/>
      <c r="N243" s="270"/>
      <c r="O243" s="270"/>
      <c r="P243" s="270"/>
      <c r="Q243" s="270"/>
      <c r="R243" s="270"/>
      <c r="S243" s="270"/>
      <c r="T243" s="270"/>
      <c r="U243" s="270"/>
      <c r="V243" s="270">
        <v>801227</v>
      </c>
      <c r="W243" s="270" t="s">
        <v>471</v>
      </c>
      <c r="X243" s="301">
        <v>45658</v>
      </c>
      <c r="Y243" s="270"/>
      <c r="Z243" s="273">
        <v>1</v>
      </c>
      <c r="AA243" s="270">
        <v>1</v>
      </c>
      <c r="AB243" s="270" t="s">
        <v>38</v>
      </c>
      <c r="AC243" s="315" t="s">
        <v>802</v>
      </c>
    </row>
    <row r="244" spans="1:29" s="295" customFormat="1" x14ac:dyDescent="0.3">
      <c r="A244" s="304" t="s">
        <v>841</v>
      </c>
      <c r="B244" s="270">
        <v>801228</v>
      </c>
      <c r="C244" s="305"/>
      <c r="D244" s="411" t="s">
        <v>863</v>
      </c>
      <c r="E244" s="323">
        <v>459.13580246913585</v>
      </c>
      <c r="F244" s="523">
        <f t="shared" si="10"/>
        <v>564.73703703703711</v>
      </c>
      <c r="G244" s="297" t="s">
        <v>189</v>
      </c>
      <c r="H244" s="298" t="s">
        <v>189</v>
      </c>
      <c r="I244" s="270" t="s">
        <v>32</v>
      </c>
      <c r="J244" s="270" t="s">
        <v>33</v>
      </c>
      <c r="K244" s="270">
        <v>84039090</v>
      </c>
      <c r="L244" s="270" t="s">
        <v>34</v>
      </c>
      <c r="M244" s="270"/>
      <c r="N244" s="270"/>
      <c r="O244" s="270"/>
      <c r="P244" s="270"/>
      <c r="Q244" s="270"/>
      <c r="R244" s="270"/>
      <c r="S244" s="270"/>
      <c r="T244" s="270"/>
      <c r="U244" s="270"/>
      <c r="V244" s="270">
        <v>801228</v>
      </c>
      <c r="W244" s="270" t="s">
        <v>471</v>
      </c>
      <c r="X244" s="301">
        <v>45658</v>
      </c>
      <c r="Y244" s="270"/>
      <c r="Z244" s="273">
        <v>1</v>
      </c>
      <c r="AA244" s="270">
        <v>1</v>
      </c>
      <c r="AB244" s="270" t="s">
        <v>38</v>
      </c>
      <c r="AC244" s="412" t="s">
        <v>802</v>
      </c>
    </row>
    <row r="245" spans="1:29" s="252" customFormat="1" ht="14.4" thickBot="1" x14ac:dyDescent="0.3">
      <c r="A245" s="259" t="s">
        <v>842</v>
      </c>
      <c r="B245" s="276">
        <v>801229</v>
      </c>
      <c r="C245" s="282"/>
      <c r="D245" s="411" t="s">
        <v>864</v>
      </c>
      <c r="E245" s="323">
        <v>440.91710758377428</v>
      </c>
      <c r="F245" s="523">
        <f t="shared" si="10"/>
        <v>542.32804232804233</v>
      </c>
      <c r="G245" s="297" t="s">
        <v>189</v>
      </c>
      <c r="H245" s="298" t="s">
        <v>189</v>
      </c>
      <c r="I245" s="270" t="s">
        <v>32</v>
      </c>
      <c r="J245" s="270" t="s">
        <v>33</v>
      </c>
      <c r="K245" s="270">
        <v>84039090</v>
      </c>
      <c r="L245" s="270" t="s">
        <v>34</v>
      </c>
      <c r="M245" s="276"/>
      <c r="N245" s="276"/>
      <c r="O245" s="276"/>
      <c r="P245" s="276"/>
      <c r="Q245" s="276"/>
      <c r="R245" s="276"/>
      <c r="S245" s="276"/>
      <c r="T245" s="276"/>
      <c r="U245" s="276"/>
      <c r="V245" s="276">
        <v>801229</v>
      </c>
      <c r="W245" s="270" t="s">
        <v>471</v>
      </c>
      <c r="X245" s="301">
        <v>45658</v>
      </c>
      <c r="Y245" s="276"/>
      <c r="Z245" s="273">
        <v>1</v>
      </c>
      <c r="AA245" s="270">
        <v>1</v>
      </c>
      <c r="AB245" s="270" t="s">
        <v>38</v>
      </c>
      <c r="AC245" s="412" t="s">
        <v>802</v>
      </c>
    </row>
    <row r="246" spans="1:29" s="252" customFormat="1" ht="14.4" thickBot="1" x14ac:dyDescent="0.3">
      <c r="A246" s="284"/>
      <c r="B246" s="137"/>
      <c r="C246" s="8"/>
      <c r="D246" s="7" t="s">
        <v>853</v>
      </c>
      <c r="E246" s="514"/>
      <c r="F246" s="514"/>
      <c r="G246" s="41"/>
      <c r="H246" s="11"/>
      <c r="I246" s="8"/>
      <c r="J246" s="8"/>
      <c r="K246" s="8"/>
      <c r="L246" s="8"/>
      <c r="M246" s="12"/>
      <c r="N246" s="12"/>
      <c r="O246" s="12"/>
      <c r="P246" s="12"/>
      <c r="Q246" s="12"/>
      <c r="R246" s="12"/>
      <c r="S246" s="13"/>
      <c r="T246" s="13"/>
      <c r="U246" s="285"/>
      <c r="V246" s="8"/>
      <c r="W246" s="14"/>
      <c r="X246" s="15"/>
      <c r="Y246" s="15"/>
      <c r="Z246" s="13"/>
      <c r="AA246" s="13"/>
      <c r="AB246" s="13"/>
      <c r="AC246" s="316"/>
    </row>
    <row r="247" spans="1:29" s="252" customFormat="1" ht="14.4" thickBot="1" x14ac:dyDescent="0.3">
      <c r="A247" s="476" t="s">
        <v>482</v>
      </c>
      <c r="B247" s="254">
        <v>801110</v>
      </c>
      <c r="C247" s="486" t="s">
        <v>483</v>
      </c>
      <c r="D247" s="324" t="s">
        <v>484</v>
      </c>
      <c r="E247" s="517">
        <v>1093.4744268077602</v>
      </c>
      <c r="F247" s="523">
        <f t="shared" si="10"/>
        <v>1344.9735449735451</v>
      </c>
      <c r="G247" s="325" t="s">
        <v>475</v>
      </c>
      <c r="H247" s="326">
        <v>1.35</v>
      </c>
      <c r="I247" s="254" t="s">
        <v>32</v>
      </c>
      <c r="J247" s="254" t="s">
        <v>33</v>
      </c>
      <c r="K247" s="254">
        <v>84039090</v>
      </c>
      <c r="L247" s="254" t="s">
        <v>34</v>
      </c>
      <c r="N247" s="327"/>
      <c r="P247" s="327"/>
      <c r="Q247" s="259">
        <f t="shared" si="9"/>
        <v>20.308999999999997</v>
      </c>
      <c r="R247" s="328">
        <v>17.66</v>
      </c>
      <c r="S247" s="258"/>
      <c r="T247" s="255"/>
      <c r="U247" s="255"/>
      <c r="V247" s="259">
        <v>801110</v>
      </c>
      <c r="W247" s="254" t="s">
        <v>471</v>
      </c>
      <c r="X247" s="329">
        <v>45658</v>
      </c>
      <c r="Y247" s="329" t="s">
        <v>581</v>
      </c>
      <c r="Z247" s="254">
        <v>1</v>
      </c>
      <c r="AA247" s="254">
        <v>1</v>
      </c>
      <c r="AB247" s="254" t="s">
        <v>38</v>
      </c>
      <c r="AC247" s="330" t="s">
        <v>802</v>
      </c>
    </row>
    <row r="248" spans="1:29" s="252" customFormat="1" ht="14.4" thickBot="1" x14ac:dyDescent="0.3">
      <c r="A248" s="284"/>
      <c r="B248" s="137"/>
      <c r="C248" s="174"/>
      <c r="D248" s="8" t="s">
        <v>485</v>
      </c>
      <c r="E248" s="518"/>
      <c r="F248" s="518"/>
      <c r="G248" s="10"/>
      <c r="H248" s="11"/>
      <c r="I248" s="8"/>
      <c r="J248" s="8"/>
      <c r="K248" s="8"/>
      <c r="L248" s="8"/>
      <c r="M248" s="12"/>
      <c r="N248" s="176"/>
      <c r="O248" s="12"/>
      <c r="P248" s="176"/>
      <c r="Q248" s="12"/>
      <c r="R248" s="331"/>
      <c r="S248" s="13"/>
      <c r="T248" s="13"/>
      <c r="U248" s="285"/>
      <c r="V248" s="8"/>
      <c r="W248" s="14"/>
      <c r="X248" s="15"/>
      <c r="Y248" s="15"/>
      <c r="Z248" s="13"/>
      <c r="AA248" s="13"/>
      <c r="AB248" s="13"/>
      <c r="AC248" s="316"/>
    </row>
    <row r="249" spans="1:29" s="252" customFormat="1" ht="14.4" thickBot="1" x14ac:dyDescent="0.3">
      <c r="A249" s="532" t="s">
        <v>486</v>
      </c>
      <c r="B249" s="254">
        <v>801111</v>
      </c>
      <c r="C249" s="487">
        <v>8595183390595</v>
      </c>
      <c r="D249" s="252" t="s">
        <v>487</v>
      </c>
      <c r="E249" s="517">
        <v>1321.87</v>
      </c>
      <c r="F249" s="523">
        <f t="shared" si="10"/>
        <v>1625.9000999999998</v>
      </c>
      <c r="G249" s="325" t="s">
        <v>475</v>
      </c>
      <c r="H249" s="326">
        <v>1.35</v>
      </c>
      <c r="I249" s="254" t="s">
        <v>32</v>
      </c>
      <c r="J249" s="254" t="s">
        <v>33</v>
      </c>
      <c r="K249" s="254">
        <v>84039090</v>
      </c>
      <c r="L249" s="254" t="s">
        <v>34</v>
      </c>
      <c r="N249" s="327"/>
      <c r="P249" s="327"/>
      <c r="Q249" s="259">
        <f t="shared" si="9"/>
        <v>26.45</v>
      </c>
      <c r="R249" s="328">
        <v>23</v>
      </c>
      <c r="S249" s="258"/>
      <c r="T249" s="255"/>
      <c r="U249" s="255"/>
      <c r="V249" s="259">
        <v>801111</v>
      </c>
      <c r="W249" s="254" t="s">
        <v>471</v>
      </c>
      <c r="X249" s="329">
        <v>45658</v>
      </c>
      <c r="Y249" s="329" t="s">
        <v>581</v>
      </c>
      <c r="Z249" s="254">
        <v>1</v>
      </c>
      <c r="AA249" s="254">
        <v>1</v>
      </c>
      <c r="AB249" s="254" t="s">
        <v>38</v>
      </c>
      <c r="AC249" s="330" t="s">
        <v>802</v>
      </c>
    </row>
    <row r="250" spans="1:29" s="252" customFormat="1" ht="14.4" thickBot="1" x14ac:dyDescent="0.3">
      <c r="A250" s="284"/>
      <c r="B250" s="137"/>
      <c r="C250" s="174"/>
      <c r="D250" s="8" t="s">
        <v>488</v>
      </c>
      <c r="E250" s="518"/>
      <c r="F250" s="518"/>
      <c r="G250" s="10"/>
      <c r="H250" s="11"/>
      <c r="I250" s="8"/>
      <c r="J250" s="8"/>
      <c r="K250" s="8"/>
      <c r="L250" s="8"/>
      <c r="M250" s="12"/>
      <c r="N250" s="176"/>
      <c r="O250" s="12"/>
      <c r="P250" s="176"/>
      <c r="Q250" s="12"/>
      <c r="R250" s="331"/>
      <c r="S250" s="13"/>
      <c r="T250" s="13"/>
      <c r="U250" s="13"/>
      <c r="V250" s="8"/>
      <c r="W250" s="14"/>
      <c r="X250" s="15"/>
      <c r="Y250" s="15"/>
      <c r="Z250" s="13"/>
      <c r="AA250" s="13"/>
      <c r="AB250" s="13"/>
      <c r="AC250" s="316"/>
    </row>
    <row r="251" spans="1:29" s="252" customFormat="1" x14ac:dyDescent="0.25">
      <c r="A251" s="241" t="s">
        <v>489</v>
      </c>
      <c r="B251" s="254">
        <v>801112</v>
      </c>
      <c r="C251" s="488" t="s">
        <v>490</v>
      </c>
      <c r="D251" s="324" t="s">
        <v>491</v>
      </c>
      <c r="E251" s="322">
        <v>476.1904761904762</v>
      </c>
      <c r="F251" s="523">
        <f t="shared" si="10"/>
        <v>585.71428571428578</v>
      </c>
      <c r="G251" s="332" t="s">
        <v>475</v>
      </c>
      <c r="H251" s="326">
        <v>1.35</v>
      </c>
      <c r="I251" s="254" t="s">
        <v>32</v>
      </c>
      <c r="J251" s="254" t="s">
        <v>33</v>
      </c>
      <c r="K251" s="254">
        <v>84039090</v>
      </c>
      <c r="L251" s="254" t="s">
        <v>34</v>
      </c>
      <c r="N251" s="243"/>
      <c r="P251" s="243"/>
      <c r="Q251" s="259">
        <f t="shared" si="9"/>
        <v>13.225</v>
      </c>
      <c r="R251" s="333">
        <v>11.5</v>
      </c>
      <c r="S251" s="258"/>
      <c r="T251" s="255"/>
      <c r="U251" s="255"/>
      <c r="V251" s="259">
        <v>801112</v>
      </c>
      <c r="W251" s="254" t="s">
        <v>471</v>
      </c>
      <c r="X251" s="329">
        <v>45658</v>
      </c>
      <c r="Y251" s="329" t="s">
        <v>581</v>
      </c>
      <c r="Z251" s="254">
        <v>1</v>
      </c>
      <c r="AA251" s="254">
        <v>1</v>
      </c>
      <c r="AB251" s="254" t="s">
        <v>38</v>
      </c>
      <c r="AC251" s="330" t="s">
        <v>802</v>
      </c>
    </row>
    <row r="252" spans="1:29" s="252" customFormat="1" x14ac:dyDescent="0.25">
      <c r="A252" s="253" t="s">
        <v>492</v>
      </c>
      <c r="B252" s="254">
        <v>801113</v>
      </c>
      <c r="C252" s="481" t="s">
        <v>493</v>
      </c>
      <c r="D252" s="324" t="s">
        <v>494</v>
      </c>
      <c r="E252" s="323">
        <v>577.60141093474431</v>
      </c>
      <c r="F252" s="523">
        <f t="shared" si="10"/>
        <v>710.4497354497355</v>
      </c>
      <c r="G252" s="267" t="s">
        <v>475</v>
      </c>
      <c r="H252" s="326">
        <v>1.35</v>
      </c>
      <c r="I252" s="254" t="s">
        <v>32</v>
      </c>
      <c r="J252" s="254" t="s">
        <v>33</v>
      </c>
      <c r="K252" s="254">
        <v>84039090</v>
      </c>
      <c r="L252" s="254" t="s">
        <v>34</v>
      </c>
      <c r="N252" s="255"/>
      <c r="P252" s="255"/>
      <c r="Q252" s="259">
        <f t="shared" si="9"/>
        <v>14.95</v>
      </c>
      <c r="R252" s="334">
        <v>13</v>
      </c>
      <c r="S252" s="258"/>
      <c r="T252" s="255"/>
      <c r="U252" s="255"/>
      <c r="V252" s="259">
        <v>801113</v>
      </c>
      <c r="W252" s="254" t="s">
        <v>471</v>
      </c>
      <c r="X252" s="329">
        <v>45658</v>
      </c>
      <c r="Y252" s="329" t="s">
        <v>581</v>
      </c>
      <c r="Z252" s="254">
        <v>1</v>
      </c>
      <c r="AA252" s="254">
        <v>1</v>
      </c>
      <c r="AB252" s="254" t="s">
        <v>38</v>
      </c>
      <c r="AC252" s="330" t="s">
        <v>802</v>
      </c>
    </row>
    <row r="253" spans="1:29" s="252" customFormat="1" x14ac:dyDescent="0.25">
      <c r="A253" s="253" t="s">
        <v>495</v>
      </c>
      <c r="B253" s="254">
        <v>801114</v>
      </c>
      <c r="C253" s="481" t="s">
        <v>496</v>
      </c>
      <c r="D253" s="324" t="s">
        <v>497</v>
      </c>
      <c r="E253" s="323">
        <v>709.87654320987656</v>
      </c>
      <c r="F253" s="523">
        <f t="shared" si="10"/>
        <v>873.14814814814815</v>
      </c>
      <c r="G253" s="267" t="s">
        <v>475</v>
      </c>
      <c r="H253" s="326">
        <v>1.35</v>
      </c>
      <c r="I253" s="254" t="s">
        <v>32</v>
      </c>
      <c r="J253" s="254" t="s">
        <v>33</v>
      </c>
      <c r="K253" s="254">
        <v>84039090</v>
      </c>
      <c r="L253" s="254" t="s">
        <v>34</v>
      </c>
      <c r="N253" s="255"/>
      <c r="P253" s="255"/>
      <c r="Q253" s="259">
        <f t="shared" si="9"/>
        <v>16.099999999999998</v>
      </c>
      <c r="R253" s="334">
        <v>14</v>
      </c>
      <c r="S253" s="258"/>
      <c r="T253" s="255"/>
      <c r="U253" s="255"/>
      <c r="V253" s="259">
        <v>801114</v>
      </c>
      <c r="W253" s="254" t="s">
        <v>471</v>
      </c>
      <c r="X253" s="329">
        <v>45658</v>
      </c>
      <c r="Y253" s="329" t="s">
        <v>581</v>
      </c>
      <c r="Z253" s="254">
        <v>1</v>
      </c>
      <c r="AA253" s="254">
        <v>1</v>
      </c>
      <c r="AB253" s="254" t="s">
        <v>38</v>
      </c>
      <c r="AC253" s="330" t="s">
        <v>802</v>
      </c>
    </row>
    <row r="254" spans="1:29" s="252" customFormat="1" x14ac:dyDescent="0.25">
      <c r="A254" s="253" t="s">
        <v>498</v>
      </c>
      <c r="B254" s="254">
        <v>801115</v>
      </c>
      <c r="C254" s="481">
        <v>3570079572</v>
      </c>
      <c r="D254" s="324" t="s">
        <v>499</v>
      </c>
      <c r="E254" s="323">
        <v>908.28924162257499</v>
      </c>
      <c r="F254" s="523">
        <f t="shared" si="10"/>
        <v>1117.1957671957673</v>
      </c>
      <c r="G254" s="267" t="s">
        <v>500</v>
      </c>
      <c r="H254" s="326">
        <v>4</v>
      </c>
      <c r="I254" s="254" t="s">
        <v>32</v>
      </c>
      <c r="J254" s="254" t="s">
        <v>33</v>
      </c>
      <c r="K254" s="254">
        <v>84039090</v>
      </c>
      <c r="L254" s="254" t="s">
        <v>34</v>
      </c>
      <c r="N254" s="255"/>
      <c r="P254" s="255"/>
      <c r="Q254" s="259">
        <f t="shared" si="9"/>
        <v>17.824999999999999</v>
      </c>
      <c r="R254" s="334">
        <v>15.5</v>
      </c>
      <c r="S254" s="258"/>
      <c r="T254" s="255"/>
      <c r="U254" s="255"/>
      <c r="V254" s="259">
        <v>801115</v>
      </c>
      <c r="W254" s="254" t="s">
        <v>471</v>
      </c>
      <c r="X254" s="329">
        <v>45658</v>
      </c>
      <c r="Y254" s="329" t="s">
        <v>581</v>
      </c>
      <c r="Z254" s="254">
        <v>1</v>
      </c>
      <c r="AA254" s="254">
        <v>1</v>
      </c>
      <c r="AB254" s="254" t="s">
        <v>38</v>
      </c>
      <c r="AC254" s="330" t="s">
        <v>802</v>
      </c>
    </row>
    <row r="255" spans="1:29" s="252" customFormat="1" ht="14.4" thickBot="1" x14ac:dyDescent="0.3">
      <c r="A255" s="281" t="s">
        <v>501</v>
      </c>
      <c r="B255" s="254">
        <v>801116</v>
      </c>
      <c r="C255" s="485" t="s">
        <v>502</v>
      </c>
      <c r="D255" s="324" t="s">
        <v>503</v>
      </c>
      <c r="E255" s="515">
        <v>952.38095238095241</v>
      </c>
      <c r="F255" s="523">
        <f t="shared" si="10"/>
        <v>1171.4285714285716</v>
      </c>
      <c r="G255" s="335" t="s">
        <v>500</v>
      </c>
      <c r="H255" s="326">
        <v>4</v>
      </c>
      <c r="I255" s="254" t="s">
        <v>32</v>
      </c>
      <c r="J255" s="254" t="s">
        <v>33</v>
      </c>
      <c r="K255" s="254">
        <v>84039090</v>
      </c>
      <c r="L255" s="254" t="s">
        <v>34</v>
      </c>
      <c r="N255" s="277"/>
      <c r="P255" s="277"/>
      <c r="Q255" s="259">
        <f t="shared" si="9"/>
        <v>21.274999999999999</v>
      </c>
      <c r="R255" s="336">
        <v>18.5</v>
      </c>
      <c r="S255" s="258"/>
      <c r="T255" s="255"/>
      <c r="U255" s="255"/>
      <c r="V255" s="259">
        <v>801116</v>
      </c>
      <c r="W255" s="254" t="s">
        <v>471</v>
      </c>
      <c r="X255" s="329">
        <v>45658</v>
      </c>
      <c r="Y255" s="329" t="s">
        <v>581</v>
      </c>
      <c r="Z255" s="254">
        <v>1</v>
      </c>
      <c r="AA255" s="254">
        <v>1</v>
      </c>
      <c r="AB255" s="254" t="s">
        <v>38</v>
      </c>
      <c r="AC255" s="330" t="s">
        <v>802</v>
      </c>
    </row>
    <row r="256" spans="1:29" s="252" customFormat="1" ht="14.4" thickBot="1" x14ac:dyDescent="0.3">
      <c r="A256" s="284"/>
      <c r="B256" s="137"/>
      <c r="C256" s="337"/>
      <c r="D256" s="8" t="s">
        <v>504</v>
      </c>
      <c r="E256" s="512"/>
      <c r="F256" s="512"/>
      <c r="G256" s="41"/>
      <c r="H256" s="11"/>
      <c r="I256" s="8"/>
      <c r="J256" s="8"/>
      <c r="K256" s="8"/>
      <c r="L256" s="8"/>
      <c r="M256" s="12"/>
      <c r="N256" s="12"/>
      <c r="O256" s="12"/>
      <c r="P256" s="12"/>
      <c r="Q256" s="12"/>
      <c r="R256" s="338"/>
      <c r="S256" s="13"/>
      <c r="T256" s="13"/>
      <c r="U256" s="285"/>
      <c r="V256" s="8"/>
      <c r="W256" s="14"/>
      <c r="X256" s="15"/>
      <c r="Y256" s="15"/>
      <c r="Z256" s="13"/>
      <c r="AA256" s="13"/>
      <c r="AB256" s="13"/>
      <c r="AC256" s="316"/>
    </row>
    <row r="257" spans="1:29" s="252" customFormat="1" ht="14.4" thickBot="1" x14ac:dyDescent="0.3">
      <c r="A257" s="241" t="s">
        <v>505</v>
      </c>
      <c r="B257" s="254">
        <v>801117</v>
      </c>
      <c r="C257" s="488" t="s">
        <v>506</v>
      </c>
      <c r="D257" s="324" t="s">
        <v>507</v>
      </c>
      <c r="E257" s="322">
        <v>1521.1640211640213</v>
      </c>
      <c r="F257" s="523">
        <f t="shared" si="10"/>
        <v>1871.0317460317463</v>
      </c>
      <c r="G257" s="332" t="s">
        <v>500</v>
      </c>
      <c r="H257" s="326">
        <v>4</v>
      </c>
      <c r="I257" s="254" t="s">
        <v>32</v>
      </c>
      <c r="J257" s="254" t="s">
        <v>33</v>
      </c>
      <c r="K257" s="254">
        <v>84039090</v>
      </c>
      <c r="L257" s="254" t="s">
        <v>34</v>
      </c>
      <c r="N257" s="243"/>
      <c r="P257" s="243"/>
      <c r="Q257" s="259">
        <f t="shared" si="9"/>
        <v>29.831</v>
      </c>
      <c r="R257" s="333">
        <v>25.94</v>
      </c>
      <c r="S257" s="258"/>
      <c r="T257" s="255"/>
      <c r="U257" s="255"/>
      <c r="V257" s="259">
        <v>801117</v>
      </c>
      <c r="W257" s="254" t="s">
        <v>471</v>
      </c>
      <c r="X257" s="329">
        <v>45658</v>
      </c>
      <c r="Y257" s="329" t="s">
        <v>581</v>
      </c>
      <c r="Z257" s="254">
        <v>1</v>
      </c>
      <c r="AA257" s="254">
        <v>1</v>
      </c>
      <c r="AB257" s="254" t="s">
        <v>38</v>
      </c>
      <c r="AC257" s="330" t="s">
        <v>802</v>
      </c>
    </row>
    <row r="258" spans="1:29" s="252" customFormat="1" x14ac:dyDescent="0.25">
      <c r="A258" s="527" t="s">
        <v>987</v>
      </c>
      <c r="B258" s="254">
        <v>801248</v>
      </c>
      <c r="C258" s="489">
        <v>8595183391509</v>
      </c>
      <c r="D258" s="324" t="s">
        <v>988</v>
      </c>
      <c r="E258" s="323">
        <v>1762.79</v>
      </c>
      <c r="F258" s="523">
        <f t="shared" si="10"/>
        <v>2168.2316999999998</v>
      </c>
      <c r="G258" s="332" t="s">
        <v>500</v>
      </c>
      <c r="H258" s="326">
        <v>4</v>
      </c>
      <c r="I258" s="254" t="s">
        <v>32</v>
      </c>
      <c r="J258" s="254" t="s">
        <v>33</v>
      </c>
      <c r="K258" s="254">
        <v>84039090</v>
      </c>
      <c r="L258" s="254" t="s">
        <v>34</v>
      </c>
      <c r="N258" s="255"/>
      <c r="P258" s="255"/>
      <c r="Q258" s="259"/>
      <c r="R258" s="334"/>
      <c r="S258" s="258"/>
      <c r="T258" s="255" t="s">
        <v>539</v>
      </c>
      <c r="U258" s="255"/>
      <c r="V258" s="259">
        <f>B258</f>
        <v>801248</v>
      </c>
      <c r="W258" s="254" t="s">
        <v>471</v>
      </c>
      <c r="X258" s="329">
        <v>45658</v>
      </c>
      <c r="Y258" s="329" t="s">
        <v>581</v>
      </c>
      <c r="Z258" s="254">
        <v>1</v>
      </c>
      <c r="AA258" s="254">
        <v>1</v>
      </c>
      <c r="AB258" s="254" t="s">
        <v>38</v>
      </c>
      <c r="AC258" s="410" t="s">
        <v>802</v>
      </c>
    </row>
    <row r="259" spans="1:29" s="252" customFormat="1" ht="14.4" thickBot="1" x14ac:dyDescent="0.3">
      <c r="A259" s="281" t="s">
        <v>508</v>
      </c>
      <c r="B259" s="254">
        <v>801118</v>
      </c>
      <c r="C259" s="485" t="s">
        <v>509</v>
      </c>
      <c r="D259" s="324" t="s">
        <v>510</v>
      </c>
      <c r="E259" s="515">
        <v>3011.4638447971784</v>
      </c>
      <c r="F259" s="523">
        <f t="shared" si="10"/>
        <v>3704.1005291005295</v>
      </c>
      <c r="G259" s="335" t="s">
        <v>500</v>
      </c>
      <c r="H259" s="326">
        <v>4</v>
      </c>
      <c r="I259" s="254" t="s">
        <v>32</v>
      </c>
      <c r="J259" s="254" t="s">
        <v>33</v>
      </c>
      <c r="K259" s="254">
        <v>84039090</v>
      </c>
      <c r="L259" s="254" t="s">
        <v>34</v>
      </c>
      <c r="N259" s="277"/>
      <c r="P259" s="277"/>
      <c r="Q259" s="259">
        <f t="shared" si="9"/>
        <v>100.05</v>
      </c>
      <c r="R259" s="336">
        <v>87</v>
      </c>
      <c r="S259" s="258"/>
      <c r="T259" s="255"/>
      <c r="U259" s="255"/>
      <c r="V259" s="259">
        <v>801118</v>
      </c>
      <c r="W259" s="254" t="s">
        <v>471</v>
      </c>
      <c r="X259" s="329">
        <v>45658</v>
      </c>
      <c r="Y259" s="329" t="s">
        <v>581</v>
      </c>
      <c r="Z259" s="254">
        <v>1</v>
      </c>
      <c r="AA259" s="254">
        <v>1</v>
      </c>
      <c r="AB259" s="254" t="s">
        <v>38</v>
      </c>
      <c r="AC259" s="330" t="s">
        <v>802</v>
      </c>
    </row>
    <row r="260" spans="1:29" s="252" customFormat="1" ht="14.4" thickBot="1" x14ac:dyDescent="0.3">
      <c r="A260" s="284"/>
      <c r="B260" s="137"/>
      <c r="C260" s="174"/>
      <c r="D260" s="8" t="s">
        <v>511</v>
      </c>
      <c r="E260" s="512"/>
      <c r="F260" s="512"/>
      <c r="G260" s="41"/>
      <c r="H260" s="11"/>
      <c r="I260" s="8"/>
      <c r="J260" s="8"/>
      <c r="K260" s="8"/>
      <c r="L260" s="8"/>
      <c r="M260" s="12"/>
      <c r="N260" s="12"/>
      <c r="O260" s="12"/>
      <c r="P260" s="12"/>
      <c r="Q260" s="12"/>
      <c r="R260" s="338"/>
      <c r="S260" s="13"/>
      <c r="T260" s="13"/>
      <c r="U260" s="285"/>
      <c r="V260" s="8"/>
      <c r="W260" s="14"/>
      <c r="X260" s="70"/>
      <c r="Y260" s="15"/>
      <c r="Z260" s="13"/>
      <c r="AA260" s="13"/>
      <c r="AB260" s="13"/>
      <c r="AC260" s="321"/>
    </row>
    <row r="261" spans="1:29" s="252" customFormat="1" x14ac:dyDescent="0.25">
      <c r="A261" s="241" t="s">
        <v>512</v>
      </c>
      <c r="B261" s="242">
        <v>801119</v>
      </c>
      <c r="C261" s="488" t="s">
        <v>513</v>
      </c>
      <c r="D261" s="342" t="s">
        <v>514</v>
      </c>
      <c r="E261" s="322">
        <v>740.74074074074076</v>
      </c>
      <c r="F261" s="523">
        <f t="shared" ref="F261:F268" si="14">E261*1.23</f>
        <v>911.11111111111109</v>
      </c>
      <c r="G261" s="332" t="s">
        <v>475</v>
      </c>
      <c r="H261" s="343">
        <v>1.35</v>
      </c>
      <c r="I261" s="242" t="s">
        <v>32</v>
      </c>
      <c r="J261" s="242" t="s">
        <v>33</v>
      </c>
      <c r="K261" s="242">
        <v>84039090</v>
      </c>
      <c r="L261" s="242" t="s">
        <v>34</v>
      </c>
      <c r="M261" s="342"/>
      <c r="N261" s="243"/>
      <c r="O261" s="246"/>
      <c r="P261" s="243"/>
      <c r="Q261" s="247">
        <f t="shared" si="9"/>
        <v>19.549999999999997</v>
      </c>
      <c r="R261" s="333">
        <v>17</v>
      </c>
      <c r="S261" s="246"/>
      <c r="T261" s="243"/>
      <c r="U261" s="243"/>
      <c r="V261" s="247">
        <v>801119</v>
      </c>
      <c r="W261" s="241" t="s">
        <v>471</v>
      </c>
      <c r="X261" s="344">
        <v>45658</v>
      </c>
      <c r="Y261" s="329" t="s">
        <v>581</v>
      </c>
      <c r="Z261" s="242">
        <v>1</v>
      </c>
      <c r="AA261" s="242">
        <v>1</v>
      </c>
      <c r="AB261" s="241" t="s">
        <v>38</v>
      </c>
      <c r="AC261" s="345" t="s">
        <v>802</v>
      </c>
    </row>
    <row r="262" spans="1:29" s="252" customFormat="1" x14ac:dyDescent="0.25">
      <c r="A262" s="253" t="s">
        <v>515</v>
      </c>
      <c r="B262" s="254">
        <v>801120</v>
      </c>
      <c r="C262" s="481" t="s">
        <v>516</v>
      </c>
      <c r="D262" s="252" t="s">
        <v>517</v>
      </c>
      <c r="E262" s="323">
        <v>811.28747795414461</v>
      </c>
      <c r="F262" s="523">
        <f t="shared" si="14"/>
        <v>997.88359788359787</v>
      </c>
      <c r="G262" s="267" t="s">
        <v>500</v>
      </c>
      <c r="H262" s="326">
        <v>4</v>
      </c>
      <c r="I262" s="254" t="s">
        <v>32</v>
      </c>
      <c r="J262" s="254" t="s">
        <v>33</v>
      </c>
      <c r="K262" s="254">
        <v>84039090</v>
      </c>
      <c r="L262" s="254" t="s">
        <v>34</v>
      </c>
      <c r="N262" s="255"/>
      <c r="O262" s="258"/>
      <c r="P262" s="255"/>
      <c r="Q262" s="259">
        <f t="shared" si="9"/>
        <v>26.45</v>
      </c>
      <c r="R262" s="334">
        <v>23</v>
      </c>
      <c r="S262" s="258"/>
      <c r="T262" s="255"/>
      <c r="U262" s="255"/>
      <c r="V262" s="259">
        <v>801120</v>
      </c>
      <c r="W262" s="253" t="s">
        <v>471</v>
      </c>
      <c r="X262" s="329">
        <v>45658</v>
      </c>
      <c r="Y262" s="329" t="s">
        <v>581</v>
      </c>
      <c r="Z262" s="254">
        <v>1</v>
      </c>
      <c r="AA262" s="254">
        <v>1</v>
      </c>
      <c r="AB262" s="253" t="s">
        <v>38</v>
      </c>
      <c r="AC262" s="330" t="s">
        <v>802</v>
      </c>
    </row>
    <row r="263" spans="1:29" s="252" customFormat="1" x14ac:dyDescent="0.25">
      <c r="A263" s="253" t="s">
        <v>518</v>
      </c>
      <c r="B263" s="254">
        <v>801121</v>
      </c>
      <c r="C263" s="481" t="s">
        <v>519</v>
      </c>
      <c r="D263" s="252" t="s">
        <v>520</v>
      </c>
      <c r="E263" s="323">
        <v>1137.5661375661375</v>
      </c>
      <c r="F263" s="523">
        <f t="shared" si="14"/>
        <v>1399.2063492063492</v>
      </c>
      <c r="G263" s="267" t="s">
        <v>500</v>
      </c>
      <c r="H263" s="326">
        <v>4</v>
      </c>
      <c r="I263" s="254" t="s">
        <v>32</v>
      </c>
      <c r="J263" s="254" t="s">
        <v>33</v>
      </c>
      <c r="K263" s="254">
        <v>84039090</v>
      </c>
      <c r="L263" s="254" t="s">
        <v>34</v>
      </c>
      <c r="N263" s="255"/>
      <c r="O263" s="258"/>
      <c r="P263" s="255"/>
      <c r="Q263" s="259">
        <f t="shared" si="9"/>
        <v>42.319999999999993</v>
      </c>
      <c r="R263" s="334">
        <v>36.799999999999997</v>
      </c>
      <c r="S263" s="258"/>
      <c r="T263" s="255"/>
      <c r="U263" s="255"/>
      <c r="V263" s="259">
        <v>801121</v>
      </c>
      <c r="W263" s="253" t="s">
        <v>471</v>
      </c>
      <c r="X263" s="329">
        <v>45658</v>
      </c>
      <c r="Y263" s="329" t="s">
        <v>581</v>
      </c>
      <c r="Z263" s="254">
        <v>1</v>
      </c>
      <c r="AA263" s="254">
        <v>1</v>
      </c>
      <c r="AB263" s="253" t="s">
        <v>38</v>
      </c>
      <c r="AC263" s="330" t="s">
        <v>802</v>
      </c>
    </row>
    <row r="264" spans="1:29" s="252" customFormat="1" ht="14.4" thickBot="1" x14ac:dyDescent="0.3">
      <c r="A264" s="281" t="s">
        <v>521</v>
      </c>
      <c r="B264" s="276">
        <v>801122</v>
      </c>
      <c r="C264" s="485" t="s">
        <v>522</v>
      </c>
      <c r="D264" s="347" t="s">
        <v>523</v>
      </c>
      <c r="E264" s="515">
        <v>1261.0229276895943</v>
      </c>
      <c r="F264" s="523">
        <f t="shared" si="14"/>
        <v>1551.0582010582009</v>
      </c>
      <c r="G264" s="335" t="s">
        <v>500</v>
      </c>
      <c r="H264" s="348">
        <v>4</v>
      </c>
      <c r="I264" s="276" t="s">
        <v>32</v>
      </c>
      <c r="J264" s="276" t="s">
        <v>33</v>
      </c>
      <c r="K264" s="276">
        <v>84039090</v>
      </c>
      <c r="L264" s="276" t="s">
        <v>34</v>
      </c>
      <c r="M264" s="347"/>
      <c r="N264" s="277"/>
      <c r="O264" s="278"/>
      <c r="P264" s="277"/>
      <c r="Q264" s="346">
        <f t="shared" si="9"/>
        <v>46</v>
      </c>
      <c r="R264" s="336">
        <v>40</v>
      </c>
      <c r="S264" s="278"/>
      <c r="T264" s="277"/>
      <c r="U264" s="277"/>
      <c r="V264" s="346">
        <v>801122</v>
      </c>
      <c r="W264" s="281" t="s">
        <v>471</v>
      </c>
      <c r="X264" s="349">
        <v>45658</v>
      </c>
      <c r="Y264" s="329" t="s">
        <v>581</v>
      </c>
      <c r="Z264" s="276">
        <v>1</v>
      </c>
      <c r="AA264" s="276">
        <v>1</v>
      </c>
      <c r="AB264" s="281" t="s">
        <v>38</v>
      </c>
      <c r="AC264" s="350" t="s">
        <v>802</v>
      </c>
    </row>
    <row r="265" spans="1:29" s="363" customFormat="1" x14ac:dyDescent="0.25">
      <c r="A265" s="351"/>
      <c r="B265" s="352"/>
      <c r="C265" s="353"/>
      <c r="D265" s="352" t="s">
        <v>524</v>
      </c>
      <c r="E265" s="519"/>
      <c r="F265" s="519"/>
      <c r="G265" s="354"/>
      <c r="H265" s="355"/>
      <c r="I265" s="352"/>
      <c r="J265" s="352"/>
      <c r="K265" s="352"/>
      <c r="L265" s="352"/>
      <c r="M265" s="356"/>
      <c r="N265" s="357"/>
      <c r="O265" s="356"/>
      <c r="P265" s="357"/>
      <c r="Q265" s="356"/>
      <c r="R265" s="357"/>
      <c r="S265" s="358"/>
      <c r="T265" s="358"/>
      <c r="U265" s="358"/>
      <c r="V265" s="352"/>
      <c r="W265" s="359"/>
      <c r="X265" s="360"/>
      <c r="Y265" s="361"/>
      <c r="Z265" s="358"/>
      <c r="AA265" s="358"/>
      <c r="AB265" s="358"/>
      <c r="AC265" s="362"/>
    </row>
    <row r="266" spans="1:29" s="363" customFormat="1" ht="14.4" thickBot="1" x14ac:dyDescent="0.3">
      <c r="A266" s="374" t="s">
        <v>526</v>
      </c>
      <c r="B266" s="254">
        <v>801124</v>
      </c>
      <c r="C266" s="375" t="s">
        <v>529</v>
      </c>
      <c r="D266" s="376" t="s">
        <v>530</v>
      </c>
      <c r="E266" s="323">
        <v>348.32451499118167</v>
      </c>
      <c r="F266" s="523">
        <f>E266*1.23</f>
        <v>428.43915343915347</v>
      </c>
      <c r="G266" s="377" t="s">
        <v>189</v>
      </c>
      <c r="H266" s="378" t="s">
        <v>189</v>
      </c>
      <c r="I266" s="379" t="s">
        <v>32</v>
      </c>
      <c r="J266" s="380" t="s">
        <v>33</v>
      </c>
      <c r="K266" s="379">
        <v>84039090</v>
      </c>
      <c r="L266" s="380" t="s">
        <v>34</v>
      </c>
      <c r="N266" s="381"/>
      <c r="P266" s="381"/>
      <c r="Q266" s="379">
        <f>R266*1.15</f>
        <v>34.5</v>
      </c>
      <c r="R266" s="380">
        <v>30</v>
      </c>
      <c r="T266" s="381"/>
      <c r="V266" s="254">
        <v>801124</v>
      </c>
      <c r="W266" s="379" t="s">
        <v>471</v>
      </c>
      <c r="X266" s="382">
        <v>45658</v>
      </c>
      <c r="Y266" s="329" t="s">
        <v>581</v>
      </c>
      <c r="Z266" s="380">
        <v>1</v>
      </c>
      <c r="AA266" s="379">
        <v>1</v>
      </c>
      <c r="AB266" s="374" t="s">
        <v>38</v>
      </c>
      <c r="AC266" s="330" t="s">
        <v>802</v>
      </c>
    </row>
    <row r="267" spans="1:29" s="363" customFormat="1" x14ac:dyDescent="0.25">
      <c r="A267" s="364" t="s">
        <v>525</v>
      </c>
      <c r="B267" s="365">
        <v>801123</v>
      </c>
      <c r="C267" s="366" t="s">
        <v>528</v>
      </c>
      <c r="D267" s="367" t="s">
        <v>527</v>
      </c>
      <c r="E267" s="322">
        <v>467.37213403880071</v>
      </c>
      <c r="F267" s="523">
        <f>E267*1.23</f>
        <v>574.86772486772486</v>
      </c>
      <c r="G267" s="368" t="s">
        <v>189</v>
      </c>
      <c r="H267" s="369" t="s">
        <v>189</v>
      </c>
      <c r="I267" s="370" t="s">
        <v>32</v>
      </c>
      <c r="J267" s="365" t="s">
        <v>33</v>
      </c>
      <c r="K267" s="370">
        <v>84039090</v>
      </c>
      <c r="L267" s="365" t="s">
        <v>34</v>
      </c>
      <c r="M267" s="371"/>
      <c r="N267" s="372"/>
      <c r="O267" s="371"/>
      <c r="P267" s="372"/>
      <c r="Q267" s="370">
        <f>R267*1.15</f>
        <v>55.199999999999996</v>
      </c>
      <c r="R267" s="365">
        <v>48</v>
      </c>
      <c r="S267" s="371"/>
      <c r="T267" s="372"/>
      <c r="U267" s="371"/>
      <c r="V267" s="365">
        <v>801123</v>
      </c>
      <c r="W267" s="370" t="s">
        <v>471</v>
      </c>
      <c r="X267" s="373">
        <v>45658</v>
      </c>
      <c r="Y267" s="344" t="s">
        <v>581</v>
      </c>
      <c r="Z267" s="365">
        <v>1</v>
      </c>
      <c r="AA267" s="370">
        <v>1</v>
      </c>
      <c r="AB267" s="364" t="s">
        <v>38</v>
      </c>
      <c r="AC267" s="345" t="s">
        <v>802</v>
      </c>
    </row>
    <row r="268" spans="1:29" s="252" customFormat="1" ht="14.4" thickBot="1" x14ac:dyDescent="0.3">
      <c r="A268" s="281" t="s">
        <v>535</v>
      </c>
      <c r="B268" s="276">
        <v>801125</v>
      </c>
      <c r="C268" s="383">
        <v>493973212</v>
      </c>
      <c r="D268" s="279" t="s">
        <v>536</v>
      </c>
      <c r="E268" s="515">
        <v>612.87477954144617</v>
      </c>
      <c r="F268" s="524">
        <f t="shared" si="14"/>
        <v>753.83597883597884</v>
      </c>
      <c r="G268" s="384" t="s">
        <v>189</v>
      </c>
      <c r="H268" s="385" t="s">
        <v>189</v>
      </c>
      <c r="I268" s="386" t="s">
        <v>32</v>
      </c>
      <c r="J268" s="387" t="s">
        <v>33</v>
      </c>
      <c r="K268" s="386">
        <v>84039090</v>
      </c>
      <c r="L268" s="387" t="s">
        <v>34</v>
      </c>
      <c r="M268" s="388"/>
      <c r="N268" s="389"/>
      <c r="O268" s="388"/>
      <c r="P268" s="389"/>
      <c r="Q268" s="346">
        <f t="shared" ref="Q268" si="15">R268*1.15</f>
        <v>78.199999999999989</v>
      </c>
      <c r="R268" s="276">
        <v>68</v>
      </c>
      <c r="S268" s="347"/>
      <c r="T268" s="277"/>
      <c r="U268" s="347"/>
      <c r="V268" s="276">
        <v>801125</v>
      </c>
      <c r="W268" s="386" t="s">
        <v>471</v>
      </c>
      <c r="X268" s="390">
        <v>45658</v>
      </c>
      <c r="Y268" s="349" t="s">
        <v>581</v>
      </c>
      <c r="Z268" s="387">
        <v>1</v>
      </c>
      <c r="AA268" s="386">
        <v>1</v>
      </c>
      <c r="AB268" s="391" t="s">
        <v>38</v>
      </c>
      <c r="AC268" s="350" t="s">
        <v>802</v>
      </c>
    </row>
    <row r="273" spans="1:2" x14ac:dyDescent="0.25">
      <c r="A273" s="536"/>
      <c r="B273" s="537" t="s">
        <v>1070</v>
      </c>
    </row>
    <row r="274" spans="1:2" x14ac:dyDescent="0.25">
      <c r="B274" s="98" t="s">
        <v>1071</v>
      </c>
    </row>
  </sheetData>
  <phoneticPr fontId="26" type="noConversion"/>
  <hyperlinks>
    <hyperlink ref="AC5" r:id="rId1" display="markova@qtermo.cz" xr:uid="{0ECD5100-15C0-4176-9A1E-6851FC509065}"/>
    <hyperlink ref="AC247" r:id="rId2" display="markova@qtermo.cz" xr:uid="{A38A1C09-2ABE-4FEC-BF50-CE9D76DC481C}"/>
    <hyperlink ref="AC249" r:id="rId3" display="markova@qtermo.cz" xr:uid="{5FBBDE12-08D9-4945-8B56-1A6FF36B262F}"/>
    <hyperlink ref="AC251" r:id="rId4" display="markova@qtermo.cz" xr:uid="{630A85F7-7B5F-4C51-A7EE-42C2354F0CCB}"/>
    <hyperlink ref="AC257" r:id="rId5" display="markova@qtermo.cz" xr:uid="{5F29219D-7462-4D34-84B3-3486E6598424}"/>
    <hyperlink ref="AC259" r:id="rId6" display="markova@qtermo.cz" xr:uid="{1C97EC00-3BCB-4F7F-AA23-E6EB92F4F4AC}"/>
    <hyperlink ref="AC261" r:id="rId7" display="markova@qtermo.cz" xr:uid="{F02EEEFF-C3E7-446C-AB17-6C1462F44953}"/>
    <hyperlink ref="AC267" r:id="rId8" display="markova@qtermo.cz" xr:uid="{CED7E09A-3F53-4A80-81E6-BAF76EFE4FBB}"/>
    <hyperlink ref="BOD1702:BPW1827" r:id="rId9" display="angelova@qtermo.cz" xr:uid="{D8F3B012-3F98-4581-A8A9-A7A52BB70087}"/>
    <hyperlink ref="AC252:AC255" r:id="rId10" display="markova@qtermo.cz" xr:uid="{56A98FA2-ED1D-40DD-972F-4FE2D924658F}"/>
    <hyperlink ref="AC262:AC264" r:id="rId11" display="markova@qtermo.cz" xr:uid="{1F7F04D4-C2F6-42D6-AF7A-946FEBD9459B}"/>
    <hyperlink ref="AC266:AC268" r:id="rId12" display="markova@qtermo.cz" xr:uid="{D86E3F64-1680-4F4E-9BCC-FAF510824C89}"/>
    <hyperlink ref="AC216:AC218" r:id="rId13" display="markova@qtermo.cz" xr:uid="{FE801A86-BB54-49E8-ACFD-8D6811454A43}"/>
    <hyperlink ref="AC172" r:id="rId14" display="markova@qtermo.cz" xr:uid="{D72BA51A-F296-4AFB-BF7F-DD4803A9A0B7}"/>
    <hyperlink ref="AC221:AC223" r:id="rId15" display="markova@qtermo.cz" xr:uid="{573F3740-BAA6-44A8-BAFF-1E88BFA1AB10}"/>
    <hyperlink ref="AC224:AC226" r:id="rId16" display="markova@qtermo.cz" xr:uid="{BCBD8BC0-ADF0-49C4-B75D-664131AB1214}"/>
    <hyperlink ref="AC219" r:id="rId17" display="markova@qtermo.cz" xr:uid="{1BC6F2C8-D66F-4844-9158-57FD70EC730E}"/>
    <hyperlink ref="AC227:AC228" r:id="rId18" display="markova@qtermo.cz" xr:uid="{641A1E3D-E126-44C3-A167-E01B580789CB}"/>
    <hyperlink ref="AC238:AC240" r:id="rId19" display="markova@qtermo.cz" xr:uid="{9DA7542A-19BE-4CAE-9967-0338325F708C}"/>
    <hyperlink ref="AC241:AC243" r:id="rId20" display="markova@qtermo.cz" xr:uid="{A358CB89-E7A4-4DAB-9249-E4E7E6B63130}"/>
    <hyperlink ref="AC244:AC245" r:id="rId21" display="markova@qtermo.cz" xr:uid="{97EDEA18-E69D-4E87-887E-1C255868A5DA}"/>
    <hyperlink ref="AC230:AC232" r:id="rId22" display="markova@qtermo.cz" xr:uid="{68C0EF2D-4452-4955-A1F1-0D1A84E6AC33}"/>
    <hyperlink ref="AC233" r:id="rId23" display="markova@qtermo.cz" xr:uid="{A2171B24-C698-4A6E-9D4A-E3301AF027A5}"/>
    <hyperlink ref="AC236" r:id="rId24" display="markova@qtermo.cz" xr:uid="{9CE7EE2E-4D1E-43DB-80F2-471CF8A4B895}"/>
    <hyperlink ref="AC234:AC235" r:id="rId25" display="markova@qtermo.cz" xr:uid="{DB926D39-4B86-4D10-A622-BD010076C2FE}"/>
  </hyperlinks>
  <pageMargins left="0.7" right="0.7" top="0.75" bottom="0.75" header="0.3" footer="0.3"/>
  <pageSetup paperSize="9" scale="76" orientation="landscape" verticalDpi="300" r:id="rId26"/>
  <colBreaks count="1" manualBreakCount="1">
    <brk id="6" max="1048575" man="1"/>
  </colBreaks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39FE-C8D3-4002-BFAD-6F7809FB32A1}">
  <dimension ref="A1:C171"/>
  <sheetViews>
    <sheetView workbookViewId="0">
      <selection activeCell="I17" sqref="I17"/>
    </sheetView>
  </sheetViews>
  <sheetFormatPr defaultRowHeight="14.4" x14ac:dyDescent="0.3"/>
  <cols>
    <col min="1" max="1" width="24.33203125" customWidth="1"/>
    <col min="2" max="2" width="29.44140625" customWidth="1"/>
  </cols>
  <sheetData>
    <row r="1" spans="1:2" x14ac:dyDescent="0.3">
      <c r="A1" s="586" t="s">
        <v>1074</v>
      </c>
      <c r="B1" s="588" t="s">
        <v>1075</v>
      </c>
    </row>
    <row r="2" spans="1:2" ht="15" thickBot="1" x14ac:dyDescent="0.35">
      <c r="A2" s="585" t="s">
        <v>1076</v>
      </c>
      <c r="B2" s="589">
        <v>45658</v>
      </c>
    </row>
    <row r="3" spans="1:2" x14ac:dyDescent="0.3">
      <c r="A3" s="565" t="s">
        <v>835</v>
      </c>
      <c r="B3" s="581">
        <v>331.60052910052912</v>
      </c>
    </row>
    <row r="4" spans="1:2" x14ac:dyDescent="0.3">
      <c r="A4" s="566" t="s">
        <v>836</v>
      </c>
      <c r="B4" s="581">
        <v>397.19135802469134</v>
      </c>
    </row>
    <row r="5" spans="1:2" x14ac:dyDescent="0.3">
      <c r="A5" s="567" t="s">
        <v>837</v>
      </c>
      <c r="B5" s="581">
        <v>459.13580246913585</v>
      </c>
    </row>
    <row r="6" spans="1:2" x14ac:dyDescent="0.3">
      <c r="A6" s="567" t="s">
        <v>838</v>
      </c>
      <c r="B6" s="581">
        <v>382.6146384479718</v>
      </c>
    </row>
    <row r="7" spans="1:2" x14ac:dyDescent="0.3">
      <c r="A7" s="566" t="s">
        <v>839</v>
      </c>
      <c r="B7" s="581">
        <v>216.81657848324514</v>
      </c>
    </row>
    <row r="8" spans="1:2" x14ac:dyDescent="0.3">
      <c r="A8" s="566" t="s">
        <v>840</v>
      </c>
      <c r="B8" s="581">
        <v>258.72134038800709</v>
      </c>
    </row>
    <row r="9" spans="1:2" x14ac:dyDescent="0.3">
      <c r="A9" s="568" t="s">
        <v>841</v>
      </c>
      <c r="B9" s="581">
        <v>459.13580246913585</v>
      </c>
    </row>
    <row r="10" spans="1:2" ht="15" thickBot="1" x14ac:dyDescent="0.35">
      <c r="A10" s="569" t="s">
        <v>842</v>
      </c>
      <c r="B10" s="581">
        <v>440.91710758377428</v>
      </c>
    </row>
    <row r="11" spans="1:2" x14ac:dyDescent="0.3">
      <c r="A11" s="568" t="s">
        <v>843</v>
      </c>
      <c r="B11" s="581">
        <v>2018.7433862433861</v>
      </c>
    </row>
    <row r="12" spans="1:2" x14ac:dyDescent="0.3">
      <c r="A12" s="568" t="s">
        <v>844</v>
      </c>
      <c r="B12" s="581">
        <v>2055.1851851851852</v>
      </c>
    </row>
    <row r="13" spans="1:2" x14ac:dyDescent="0.3">
      <c r="A13" s="568" t="s">
        <v>845</v>
      </c>
      <c r="B13" s="581">
        <v>2128.0643738977074</v>
      </c>
    </row>
    <row r="14" spans="1:2" x14ac:dyDescent="0.3">
      <c r="A14" s="570" t="s">
        <v>846</v>
      </c>
      <c r="B14" s="581">
        <v>2146.2830687830688</v>
      </c>
    </row>
    <row r="15" spans="1:2" ht="15" thickBot="1" x14ac:dyDescent="0.35">
      <c r="A15" s="571" t="s">
        <v>879</v>
      </c>
      <c r="B15" s="581">
        <v>1975.0176366843034</v>
      </c>
    </row>
    <row r="16" spans="1:2" x14ac:dyDescent="0.3">
      <c r="A16" s="572" t="s">
        <v>989</v>
      </c>
      <c r="B16" s="581">
        <v>1563.2495590828923</v>
      </c>
    </row>
    <row r="17" spans="1:2" x14ac:dyDescent="0.3">
      <c r="A17" s="573" t="s">
        <v>990</v>
      </c>
      <c r="B17" s="581">
        <v>2128.0599647266313</v>
      </c>
    </row>
    <row r="18" spans="1:2" ht="15" thickBot="1" x14ac:dyDescent="0.35">
      <c r="A18" s="574" t="s">
        <v>879</v>
      </c>
      <c r="B18" s="581">
        <v>1975.0176366843034</v>
      </c>
    </row>
    <row r="19" spans="1:2" x14ac:dyDescent="0.3">
      <c r="A19" s="575" t="s">
        <v>472</v>
      </c>
      <c r="B19" s="581">
        <v>502.86596119929453</v>
      </c>
    </row>
    <row r="20" spans="1:2" x14ac:dyDescent="0.3">
      <c r="A20" s="576" t="s">
        <v>1077</v>
      </c>
      <c r="B20" s="581">
        <v>348.4700176366843</v>
      </c>
    </row>
    <row r="21" spans="1:2" x14ac:dyDescent="0.3">
      <c r="A21" s="576" t="s">
        <v>674</v>
      </c>
      <c r="B21" s="581">
        <v>366.79894179894183</v>
      </c>
    </row>
    <row r="22" spans="1:2" x14ac:dyDescent="0.3">
      <c r="A22" s="577" t="s">
        <v>1078</v>
      </c>
      <c r="B22" s="581">
        <v>112.34126984126985</v>
      </c>
    </row>
    <row r="23" spans="1:2" x14ac:dyDescent="0.3">
      <c r="A23" s="576" t="s">
        <v>1079</v>
      </c>
      <c r="B23" s="581">
        <v>127.20899470899471</v>
      </c>
    </row>
    <row r="24" spans="1:2" x14ac:dyDescent="0.3">
      <c r="A24" s="575" t="s">
        <v>1080</v>
      </c>
      <c r="B24" s="581">
        <v>128.19223985890653</v>
      </c>
    </row>
    <row r="25" spans="1:2" x14ac:dyDescent="0.3">
      <c r="A25" s="578" t="s">
        <v>1081</v>
      </c>
      <c r="B25" s="581">
        <v>62.081128747795418</v>
      </c>
    </row>
    <row r="26" spans="1:2" x14ac:dyDescent="0.3">
      <c r="A26" s="579" t="s">
        <v>1082</v>
      </c>
      <c r="B26" s="581">
        <v>78.086419753086417</v>
      </c>
    </row>
    <row r="27" spans="1:2" x14ac:dyDescent="0.3">
      <c r="A27" s="578" t="s">
        <v>1083</v>
      </c>
      <c r="B27" s="581">
        <v>103.79188712522046</v>
      </c>
    </row>
    <row r="28" spans="1:2" x14ac:dyDescent="0.3">
      <c r="A28" s="578" t="s">
        <v>1084</v>
      </c>
      <c r="B28" s="581">
        <v>120.28218694885362</v>
      </c>
    </row>
    <row r="29" spans="1:2" x14ac:dyDescent="0.3">
      <c r="A29" s="577" t="s">
        <v>991</v>
      </c>
      <c r="B29" s="581">
        <v>71.05820105820105</v>
      </c>
    </row>
    <row r="30" spans="1:2" x14ac:dyDescent="0.3">
      <c r="A30" s="577" t="s">
        <v>1085</v>
      </c>
      <c r="B30" s="581">
        <v>89.387125220458557</v>
      </c>
    </row>
    <row r="31" spans="1:2" x14ac:dyDescent="0.3">
      <c r="A31" s="577" t="s">
        <v>1086</v>
      </c>
      <c r="B31" s="581">
        <v>138.58024691358025</v>
      </c>
    </row>
    <row r="32" spans="1:2" x14ac:dyDescent="0.3">
      <c r="A32" s="578" t="s">
        <v>1087</v>
      </c>
      <c r="B32" s="581">
        <v>39.867724867724867</v>
      </c>
    </row>
    <row r="33" spans="1:2" x14ac:dyDescent="0.3">
      <c r="A33" s="577" t="s">
        <v>994</v>
      </c>
      <c r="B33" s="581">
        <v>149.98677248677248</v>
      </c>
    </row>
    <row r="34" spans="1:2" x14ac:dyDescent="0.3">
      <c r="A34" s="577" t="s">
        <v>1088</v>
      </c>
      <c r="B34" s="581">
        <v>149.98677248677248</v>
      </c>
    </row>
    <row r="35" spans="1:2" x14ac:dyDescent="0.3">
      <c r="A35" s="580" t="s">
        <v>1089</v>
      </c>
      <c r="B35" s="581">
        <v>118.24514991181658</v>
      </c>
    </row>
    <row r="36" spans="1:2" x14ac:dyDescent="0.3">
      <c r="A36" s="580" t="s">
        <v>1090</v>
      </c>
      <c r="B36" s="581">
        <v>104.90740740740742</v>
      </c>
    </row>
    <row r="37" spans="1:2" x14ac:dyDescent="0.3">
      <c r="A37" s="575" t="s">
        <v>1091</v>
      </c>
      <c r="B37" s="581">
        <v>196.73721340388008</v>
      </c>
    </row>
    <row r="38" spans="1:2" x14ac:dyDescent="0.3">
      <c r="A38" s="580" t="s">
        <v>1092</v>
      </c>
      <c r="B38" s="581">
        <v>207.66754850088182</v>
      </c>
    </row>
    <row r="39" spans="1:2" x14ac:dyDescent="0.3">
      <c r="A39" s="580" t="s">
        <v>1093</v>
      </c>
      <c r="B39" s="581">
        <v>194.00352733686069</v>
      </c>
    </row>
    <row r="40" spans="1:2" x14ac:dyDescent="0.3">
      <c r="A40" s="580" t="s">
        <v>1094</v>
      </c>
      <c r="B40" s="581">
        <v>220.45855379188714</v>
      </c>
    </row>
    <row r="41" spans="1:2" x14ac:dyDescent="0.3">
      <c r="A41" s="575" t="s">
        <v>816</v>
      </c>
      <c r="B41" s="581">
        <v>18.694885361552029</v>
      </c>
    </row>
    <row r="42" spans="1:2" x14ac:dyDescent="0.3">
      <c r="A42" s="575" t="s">
        <v>1169</v>
      </c>
      <c r="B42" s="581">
        <v>25.617283950617285</v>
      </c>
    </row>
    <row r="43" spans="1:2" x14ac:dyDescent="0.3">
      <c r="A43" s="575" t="s">
        <v>1170</v>
      </c>
      <c r="B43" s="581">
        <v>37.094356261022924</v>
      </c>
    </row>
    <row r="44" spans="1:2" x14ac:dyDescent="0.3">
      <c r="A44" s="575" t="s">
        <v>1171</v>
      </c>
      <c r="B44" s="581">
        <v>10.017636684303351</v>
      </c>
    </row>
    <row r="45" spans="1:2" x14ac:dyDescent="0.3">
      <c r="A45" s="575" t="s">
        <v>1172</v>
      </c>
      <c r="B45" s="581">
        <v>16.719576719576718</v>
      </c>
    </row>
    <row r="46" spans="1:2" x14ac:dyDescent="0.3">
      <c r="A46" s="575" t="s">
        <v>1173</v>
      </c>
      <c r="B46" s="581">
        <v>21.256613756613756</v>
      </c>
    </row>
    <row r="47" spans="1:2" x14ac:dyDescent="0.3">
      <c r="A47" s="575" t="s">
        <v>1174</v>
      </c>
      <c r="B47" s="581">
        <v>9.545855379188712</v>
      </c>
    </row>
    <row r="48" spans="1:2" x14ac:dyDescent="0.3">
      <c r="A48" s="575" t="s">
        <v>1175</v>
      </c>
      <c r="B48" s="581">
        <v>18.364197530864196</v>
      </c>
    </row>
    <row r="49" spans="1:2" x14ac:dyDescent="0.3">
      <c r="A49" s="575" t="s">
        <v>1176</v>
      </c>
      <c r="B49" s="581">
        <v>22.883597883597883</v>
      </c>
    </row>
    <row r="50" spans="1:2" x14ac:dyDescent="0.3">
      <c r="A50" s="575" t="s">
        <v>1177</v>
      </c>
      <c r="B50" s="581">
        <v>8.3818342151675491</v>
      </c>
    </row>
    <row r="51" spans="1:2" x14ac:dyDescent="0.3">
      <c r="A51" s="575" t="s">
        <v>1178</v>
      </c>
      <c r="B51" s="581">
        <v>14.722222222222221</v>
      </c>
    </row>
    <row r="52" spans="1:2" x14ac:dyDescent="0.3">
      <c r="A52" s="575" t="s">
        <v>1179</v>
      </c>
      <c r="B52" s="581">
        <v>10.758377425044092</v>
      </c>
    </row>
    <row r="53" spans="1:2" x14ac:dyDescent="0.3">
      <c r="A53" s="575" t="s">
        <v>1180</v>
      </c>
      <c r="B53" s="581">
        <v>9.2548500881834226</v>
      </c>
    </row>
    <row r="54" spans="1:2" x14ac:dyDescent="0.3">
      <c r="A54" s="575" t="s">
        <v>1181</v>
      </c>
      <c r="B54" s="581">
        <v>9.9118165784832453</v>
      </c>
    </row>
    <row r="55" spans="1:2" x14ac:dyDescent="0.3">
      <c r="A55" s="575" t="s">
        <v>1095</v>
      </c>
      <c r="B55" s="581">
        <v>24.850088183421519</v>
      </c>
    </row>
    <row r="56" spans="1:2" x14ac:dyDescent="0.3">
      <c r="A56" s="575" t="s">
        <v>1096</v>
      </c>
      <c r="B56" s="581">
        <v>6.825396825396826</v>
      </c>
    </row>
    <row r="57" spans="1:2" x14ac:dyDescent="0.3">
      <c r="A57" s="575" t="s">
        <v>1097</v>
      </c>
      <c r="B57" s="581">
        <v>9.5811287477954146</v>
      </c>
    </row>
    <row r="58" spans="1:2" x14ac:dyDescent="0.3">
      <c r="A58" s="576" t="s">
        <v>1098</v>
      </c>
      <c r="B58" s="581">
        <v>46.860670194003525</v>
      </c>
    </row>
    <row r="59" spans="1:2" x14ac:dyDescent="0.3">
      <c r="A59" s="576" t="s">
        <v>1099</v>
      </c>
      <c r="B59" s="581">
        <v>17.857142857142858</v>
      </c>
    </row>
    <row r="60" spans="1:2" x14ac:dyDescent="0.3">
      <c r="A60" s="575" t="s">
        <v>1100</v>
      </c>
      <c r="B60" s="581">
        <v>8.090828924162258</v>
      </c>
    </row>
    <row r="61" spans="1:2" x14ac:dyDescent="0.3">
      <c r="A61" s="575" t="s">
        <v>1101</v>
      </c>
      <c r="B61" s="581">
        <v>15.705467372134038</v>
      </c>
    </row>
    <row r="62" spans="1:2" x14ac:dyDescent="0.3">
      <c r="A62" s="576" t="s">
        <v>1102</v>
      </c>
      <c r="B62" s="581">
        <v>80.13227513227514</v>
      </c>
    </row>
    <row r="63" spans="1:2" x14ac:dyDescent="0.3">
      <c r="A63" s="576" t="s">
        <v>1103</v>
      </c>
      <c r="B63" s="581">
        <v>109.39153439153439</v>
      </c>
    </row>
    <row r="64" spans="1:2" x14ac:dyDescent="0.3">
      <c r="A64" s="576" t="s">
        <v>1104</v>
      </c>
      <c r="B64" s="581">
        <v>109.39153439153439</v>
      </c>
    </row>
    <row r="65" spans="1:2" x14ac:dyDescent="0.3">
      <c r="A65" s="575" t="s">
        <v>1105</v>
      </c>
      <c r="B65" s="581">
        <v>94.814814814814824</v>
      </c>
    </row>
    <row r="66" spans="1:2" x14ac:dyDescent="0.3">
      <c r="A66" s="575" t="s">
        <v>1106</v>
      </c>
      <c r="B66" s="581">
        <v>118.19</v>
      </c>
    </row>
    <row r="67" spans="1:2" x14ac:dyDescent="0.3">
      <c r="A67" s="576" t="s">
        <v>1107</v>
      </c>
      <c r="B67" s="581">
        <v>70.621693121693127</v>
      </c>
    </row>
    <row r="68" spans="1:2" x14ac:dyDescent="0.3">
      <c r="A68" s="576" t="s">
        <v>1108</v>
      </c>
      <c r="B68" s="581">
        <v>77.43386243386243</v>
      </c>
    </row>
    <row r="69" spans="1:2" x14ac:dyDescent="0.3">
      <c r="A69" s="576" t="s">
        <v>1109</v>
      </c>
      <c r="B69" s="581">
        <v>100</v>
      </c>
    </row>
    <row r="70" spans="1:2" x14ac:dyDescent="0.3">
      <c r="A70" s="575" t="s">
        <v>1110</v>
      </c>
      <c r="B70" s="581">
        <v>69.634038800705468</v>
      </c>
    </row>
    <row r="71" spans="1:2" x14ac:dyDescent="0.3">
      <c r="A71" s="575" t="s">
        <v>1111</v>
      </c>
      <c r="B71" s="581">
        <v>77.213403880070544</v>
      </c>
    </row>
    <row r="72" spans="1:2" x14ac:dyDescent="0.3">
      <c r="A72" s="575" t="s">
        <v>666</v>
      </c>
      <c r="B72" s="581">
        <v>15.652557319223986</v>
      </c>
    </row>
    <row r="73" spans="1:2" x14ac:dyDescent="0.3">
      <c r="A73" s="576" t="s">
        <v>308</v>
      </c>
      <c r="B73" s="581">
        <v>22.120811287477952</v>
      </c>
    </row>
    <row r="74" spans="1:2" x14ac:dyDescent="0.3">
      <c r="A74" s="575" t="s">
        <v>1112</v>
      </c>
      <c r="B74" s="581">
        <v>107.49559082892416</v>
      </c>
    </row>
    <row r="75" spans="1:2" x14ac:dyDescent="0.3">
      <c r="A75" s="575" t="s">
        <v>1113</v>
      </c>
      <c r="B75" s="581">
        <v>71.887125220458557</v>
      </c>
    </row>
    <row r="76" spans="1:2" x14ac:dyDescent="0.3">
      <c r="A76" s="575" t="s">
        <v>1114</v>
      </c>
      <c r="B76" s="581">
        <v>79.440035273368608</v>
      </c>
    </row>
    <row r="77" spans="1:2" x14ac:dyDescent="0.3">
      <c r="A77" s="575" t="s">
        <v>1115</v>
      </c>
      <c r="B77" s="581">
        <v>14.585537918871253</v>
      </c>
    </row>
    <row r="78" spans="1:2" x14ac:dyDescent="0.3">
      <c r="A78" s="575" t="s">
        <v>1116</v>
      </c>
      <c r="B78" s="581">
        <v>40.343915343915342</v>
      </c>
    </row>
    <row r="79" spans="1:2" x14ac:dyDescent="0.3">
      <c r="A79" s="575" t="s">
        <v>1117</v>
      </c>
      <c r="B79" s="581">
        <v>23.148148148148149</v>
      </c>
    </row>
    <row r="80" spans="1:2" x14ac:dyDescent="0.3">
      <c r="A80" s="575" t="s">
        <v>1118</v>
      </c>
      <c r="B80" s="581">
        <v>36.366843033509696</v>
      </c>
    </row>
    <row r="81" spans="1:2" x14ac:dyDescent="0.3">
      <c r="A81" s="576" t="s">
        <v>468</v>
      </c>
      <c r="B81" s="581">
        <v>81.261022927689595</v>
      </c>
    </row>
    <row r="82" spans="1:2" x14ac:dyDescent="0.3">
      <c r="A82" s="576" t="s">
        <v>282</v>
      </c>
      <c r="B82" s="581">
        <v>30.335097001763668</v>
      </c>
    </row>
    <row r="83" spans="1:2" x14ac:dyDescent="0.3">
      <c r="A83" s="576" t="s">
        <v>1119</v>
      </c>
      <c r="B83" s="581">
        <v>36.366843033509696</v>
      </c>
    </row>
    <row r="84" spans="1:2" x14ac:dyDescent="0.3">
      <c r="A84" s="576" t="s">
        <v>812</v>
      </c>
      <c r="B84" s="581">
        <v>36.366843033509696</v>
      </c>
    </row>
    <row r="85" spans="1:2" x14ac:dyDescent="0.3">
      <c r="A85" s="576" t="s">
        <v>1120</v>
      </c>
      <c r="B85" s="581">
        <v>36.366843033509696</v>
      </c>
    </row>
    <row r="86" spans="1:2" x14ac:dyDescent="0.3">
      <c r="A86" s="575" t="s">
        <v>573</v>
      </c>
      <c r="B86" s="581">
        <v>666.84303350970015</v>
      </c>
    </row>
    <row r="87" spans="1:2" x14ac:dyDescent="0.3">
      <c r="A87" s="575" t="s">
        <v>575</v>
      </c>
      <c r="B87" s="581">
        <v>750.652557319224</v>
      </c>
    </row>
    <row r="88" spans="1:2" x14ac:dyDescent="0.3">
      <c r="A88" s="576" t="s">
        <v>1121</v>
      </c>
      <c r="B88" s="581">
        <v>987.5088183421517</v>
      </c>
    </row>
    <row r="89" spans="1:2" x14ac:dyDescent="0.3">
      <c r="A89" s="575" t="s">
        <v>1122</v>
      </c>
      <c r="B89" s="581">
        <v>57.936507936507937</v>
      </c>
    </row>
    <row r="90" spans="1:2" x14ac:dyDescent="0.3">
      <c r="A90" s="576" t="s">
        <v>1123</v>
      </c>
      <c r="B90" s="581">
        <v>107.49559082892416</v>
      </c>
    </row>
    <row r="91" spans="1:2" x14ac:dyDescent="0.3">
      <c r="A91" s="575" t="s">
        <v>1124</v>
      </c>
      <c r="B91" s="581">
        <v>112.96296296296296</v>
      </c>
    </row>
    <row r="92" spans="1:2" x14ac:dyDescent="0.3">
      <c r="A92" s="576" t="s">
        <v>1013</v>
      </c>
      <c r="B92" s="581">
        <v>134.09611992945327</v>
      </c>
    </row>
    <row r="93" spans="1:2" x14ac:dyDescent="0.3">
      <c r="A93" s="575" t="s">
        <v>1125</v>
      </c>
      <c r="B93" s="581">
        <v>253.25396825396825</v>
      </c>
    </row>
    <row r="94" spans="1:2" x14ac:dyDescent="0.3">
      <c r="A94" s="576" t="s">
        <v>1015</v>
      </c>
      <c r="B94" s="581">
        <v>289.69576719576719</v>
      </c>
    </row>
    <row r="95" spans="1:2" x14ac:dyDescent="0.3">
      <c r="A95" s="576" t="s">
        <v>1126</v>
      </c>
      <c r="B95" s="581">
        <v>178.55379188712521</v>
      </c>
    </row>
    <row r="96" spans="1:2" x14ac:dyDescent="0.3">
      <c r="A96" s="82"/>
      <c r="B96" s="582"/>
    </row>
    <row r="97" spans="1:2" x14ac:dyDescent="0.3">
      <c r="A97" s="583" t="s">
        <v>1127</v>
      </c>
      <c r="B97" s="584"/>
    </row>
    <row r="98" spans="1:2" x14ac:dyDescent="0.3">
      <c r="A98" s="46" t="s">
        <v>1128</v>
      </c>
      <c r="B98" s="581">
        <v>166.49029982363317</v>
      </c>
    </row>
    <row r="99" spans="1:2" x14ac:dyDescent="0.3">
      <c r="A99" s="46" t="s">
        <v>893</v>
      </c>
      <c r="B99" s="581">
        <v>99.223985890652557</v>
      </c>
    </row>
    <row r="100" spans="1:2" x14ac:dyDescent="0.3">
      <c r="A100" s="46" t="s">
        <v>807</v>
      </c>
      <c r="B100" s="581">
        <v>21.353615520282187</v>
      </c>
    </row>
    <row r="101" spans="1:2" x14ac:dyDescent="0.3">
      <c r="A101" s="46" t="s">
        <v>702</v>
      </c>
      <c r="B101" s="581">
        <v>17.81746031746032</v>
      </c>
    </row>
    <row r="102" spans="1:2" x14ac:dyDescent="0.3">
      <c r="A102" s="46" t="s">
        <v>803</v>
      </c>
      <c r="B102" s="581">
        <v>53.439153439153436</v>
      </c>
    </row>
    <row r="103" spans="1:2" x14ac:dyDescent="0.3">
      <c r="A103" s="590" t="s">
        <v>1129</v>
      </c>
      <c r="B103" s="581">
        <v>61.728395061728399</v>
      </c>
    </row>
    <row r="104" spans="1:2" x14ac:dyDescent="0.3">
      <c r="A104" s="590" t="s">
        <v>281</v>
      </c>
      <c r="B104" s="581">
        <v>61.728395061728399</v>
      </c>
    </row>
    <row r="105" spans="1:2" x14ac:dyDescent="0.3">
      <c r="A105" s="46" t="s">
        <v>1130</v>
      </c>
      <c r="B105" s="581">
        <v>1.5564373897707231</v>
      </c>
    </row>
    <row r="106" spans="1:2" x14ac:dyDescent="0.3">
      <c r="A106" s="591" t="s">
        <v>980</v>
      </c>
      <c r="B106" s="581">
        <v>537.91887125220455</v>
      </c>
    </row>
    <row r="107" spans="1:2" x14ac:dyDescent="0.3">
      <c r="A107" s="591" t="s">
        <v>719</v>
      </c>
      <c r="B107" s="581">
        <v>537.91887125220455</v>
      </c>
    </row>
    <row r="108" spans="1:2" x14ac:dyDescent="0.3">
      <c r="A108" s="591" t="s">
        <v>968</v>
      </c>
      <c r="B108" s="581">
        <v>537.91887125220455</v>
      </c>
    </row>
    <row r="109" spans="1:2" x14ac:dyDescent="0.3">
      <c r="A109" s="591" t="s">
        <v>713</v>
      </c>
      <c r="B109" s="581">
        <v>599.64726631393296</v>
      </c>
    </row>
    <row r="110" spans="1:2" x14ac:dyDescent="0.3">
      <c r="A110" s="591" t="s">
        <v>972</v>
      </c>
      <c r="B110" s="581">
        <v>656.96649029982359</v>
      </c>
    </row>
    <row r="111" spans="1:2" x14ac:dyDescent="0.3">
      <c r="A111" s="591" t="s">
        <v>1131</v>
      </c>
      <c r="B111" s="581">
        <v>850.97001763668436</v>
      </c>
    </row>
    <row r="112" spans="1:2" x14ac:dyDescent="0.3">
      <c r="A112" s="46" t="s">
        <v>726</v>
      </c>
      <c r="B112" s="581">
        <v>260.14109347442684</v>
      </c>
    </row>
    <row r="113" spans="1:3" x14ac:dyDescent="0.3">
      <c r="A113" s="46" t="s">
        <v>1132</v>
      </c>
      <c r="B113" s="581">
        <v>304.23280423280426</v>
      </c>
    </row>
    <row r="114" spans="1:3" x14ac:dyDescent="0.3">
      <c r="A114" s="592" t="s">
        <v>1133</v>
      </c>
      <c r="B114" s="581">
        <v>317.46031746031747</v>
      </c>
      <c r="C114" s="587" t="s">
        <v>1168</v>
      </c>
    </row>
    <row r="115" spans="1:3" x14ac:dyDescent="0.3">
      <c r="A115" s="46" t="s">
        <v>1134</v>
      </c>
      <c r="B115" s="581">
        <v>26.455026455026456</v>
      </c>
    </row>
    <row r="116" spans="1:3" x14ac:dyDescent="0.3">
      <c r="A116" s="593" t="s">
        <v>1135</v>
      </c>
      <c r="B116" s="581">
        <v>656.96649029982359</v>
      </c>
    </row>
    <row r="117" spans="1:3" x14ac:dyDescent="0.3">
      <c r="A117" s="593" t="s">
        <v>1136</v>
      </c>
      <c r="B117" s="581">
        <v>524.69135802469134</v>
      </c>
    </row>
    <row r="118" spans="1:3" x14ac:dyDescent="0.3">
      <c r="A118" s="593" t="s">
        <v>1137</v>
      </c>
      <c r="B118" s="581">
        <v>784.83245149911818</v>
      </c>
    </row>
    <row r="119" spans="1:3" x14ac:dyDescent="0.3">
      <c r="A119" s="593" t="s">
        <v>1138</v>
      </c>
      <c r="B119" s="581">
        <v>652.55731922398593</v>
      </c>
    </row>
    <row r="120" spans="1:3" x14ac:dyDescent="0.3">
      <c r="A120" s="593" t="s">
        <v>664</v>
      </c>
      <c r="B120" s="581">
        <v>859.7883597883598</v>
      </c>
    </row>
    <row r="121" spans="1:3" x14ac:dyDescent="0.3">
      <c r="A121" s="593" t="s">
        <v>1139</v>
      </c>
      <c r="B121" s="581">
        <v>727.51322751322755</v>
      </c>
    </row>
    <row r="122" spans="1:3" x14ac:dyDescent="0.3">
      <c r="A122" s="593" t="s">
        <v>1140</v>
      </c>
      <c r="B122" s="581">
        <v>696.64902998236334</v>
      </c>
    </row>
    <row r="123" spans="1:3" x14ac:dyDescent="0.3">
      <c r="A123" s="593" t="s">
        <v>1141</v>
      </c>
      <c r="B123" s="581">
        <v>568.78306878306876</v>
      </c>
    </row>
    <row r="124" spans="1:3" x14ac:dyDescent="0.3">
      <c r="A124" s="593" t="s">
        <v>1142</v>
      </c>
      <c r="B124" s="581">
        <v>723.10405643738977</v>
      </c>
    </row>
    <row r="125" spans="1:3" x14ac:dyDescent="0.3">
      <c r="A125" s="593" t="s">
        <v>1143</v>
      </c>
      <c r="B125" s="581">
        <v>590.82892416225752</v>
      </c>
    </row>
    <row r="126" spans="1:3" x14ac:dyDescent="0.3">
      <c r="A126" s="593" t="s">
        <v>1144</v>
      </c>
      <c r="B126" s="581">
        <v>806.87830687830694</v>
      </c>
    </row>
    <row r="127" spans="1:3" x14ac:dyDescent="0.3">
      <c r="A127" s="593" t="s">
        <v>1145</v>
      </c>
      <c r="B127" s="581">
        <v>674.60317460317458</v>
      </c>
    </row>
    <row r="128" spans="1:3" x14ac:dyDescent="0.3">
      <c r="A128" s="593" t="s">
        <v>1146</v>
      </c>
      <c r="B128" s="581">
        <v>877.42504409171079</v>
      </c>
    </row>
    <row r="129" spans="1:2" x14ac:dyDescent="0.3">
      <c r="A129" s="593" t="s">
        <v>1147</v>
      </c>
      <c r="B129" s="581">
        <v>745.14991181657854</v>
      </c>
    </row>
    <row r="130" spans="1:2" x14ac:dyDescent="0.3">
      <c r="A130" s="591" t="s">
        <v>1148</v>
      </c>
      <c r="B130" s="581">
        <v>17.548500881834215</v>
      </c>
    </row>
    <row r="131" spans="1:2" x14ac:dyDescent="0.3">
      <c r="A131" s="46" t="s">
        <v>1149</v>
      </c>
      <c r="B131" s="581">
        <v>423.28042328042329</v>
      </c>
    </row>
    <row r="132" spans="1:2" x14ac:dyDescent="0.3">
      <c r="A132" s="46" t="s">
        <v>960</v>
      </c>
      <c r="B132" s="581">
        <v>2001.7636684303352</v>
      </c>
    </row>
    <row r="133" spans="1:2" x14ac:dyDescent="0.3">
      <c r="A133" s="46" t="s">
        <v>1150</v>
      </c>
      <c r="B133" s="581">
        <v>2001.7636684303352</v>
      </c>
    </row>
    <row r="134" spans="1:2" x14ac:dyDescent="0.3">
      <c r="A134" s="46" t="s">
        <v>1151</v>
      </c>
      <c r="B134" s="581">
        <v>1790.1234567901236</v>
      </c>
    </row>
    <row r="135" spans="1:2" x14ac:dyDescent="0.3">
      <c r="A135" s="46" t="s">
        <v>1152</v>
      </c>
      <c r="B135" s="581">
        <v>1790.1234567901236</v>
      </c>
    </row>
    <row r="136" spans="1:2" x14ac:dyDescent="0.3">
      <c r="A136" s="46" t="s">
        <v>1153</v>
      </c>
      <c r="B136" s="581">
        <v>1790.1234567901236</v>
      </c>
    </row>
    <row r="137" spans="1:2" x14ac:dyDescent="0.3">
      <c r="A137" s="46" t="s">
        <v>1154</v>
      </c>
      <c r="B137" s="581">
        <v>1834.2151675485009</v>
      </c>
    </row>
    <row r="138" spans="1:2" x14ac:dyDescent="0.3">
      <c r="A138" s="46" t="s">
        <v>1155</v>
      </c>
      <c r="B138" s="581">
        <v>1834.2151675485009</v>
      </c>
    </row>
    <row r="139" spans="1:2" x14ac:dyDescent="0.3">
      <c r="A139" s="46" t="s">
        <v>938</v>
      </c>
      <c r="B139" s="581">
        <v>1834.2151675485009</v>
      </c>
    </row>
    <row r="140" spans="1:2" x14ac:dyDescent="0.3">
      <c r="A140" s="46" t="s">
        <v>1156</v>
      </c>
      <c r="B140" s="581">
        <v>1834.2151675485009</v>
      </c>
    </row>
    <row r="141" spans="1:2" x14ac:dyDescent="0.3">
      <c r="A141" s="46" t="s">
        <v>934</v>
      </c>
      <c r="B141" s="581">
        <v>2156.0846560846562</v>
      </c>
    </row>
    <row r="142" spans="1:2" x14ac:dyDescent="0.3">
      <c r="A142" s="46" t="s">
        <v>1157</v>
      </c>
      <c r="B142" s="581">
        <v>2156.0846560846562</v>
      </c>
    </row>
    <row r="143" spans="1:2" x14ac:dyDescent="0.3">
      <c r="A143" s="46" t="s">
        <v>1158</v>
      </c>
      <c r="B143" s="581">
        <v>2760.1410934744267</v>
      </c>
    </row>
    <row r="144" spans="1:2" x14ac:dyDescent="0.3">
      <c r="A144" s="46" t="s">
        <v>1159</v>
      </c>
      <c r="B144" s="581">
        <v>13.844797178130511</v>
      </c>
    </row>
    <row r="145" spans="1:2" x14ac:dyDescent="0.3">
      <c r="A145" s="46" t="s">
        <v>952</v>
      </c>
      <c r="B145" s="581">
        <v>216.04938271604939</v>
      </c>
    </row>
    <row r="146" spans="1:2" x14ac:dyDescent="0.3">
      <c r="A146" s="46" t="s">
        <v>956</v>
      </c>
      <c r="B146" s="581">
        <v>286.59611992945327</v>
      </c>
    </row>
    <row r="147" spans="1:2" x14ac:dyDescent="0.3">
      <c r="A147" s="46" t="s">
        <v>1160</v>
      </c>
      <c r="B147" s="581">
        <v>326.27865961199296</v>
      </c>
    </row>
    <row r="148" spans="1:2" x14ac:dyDescent="0.3">
      <c r="A148" s="46" t="s">
        <v>1161</v>
      </c>
      <c r="B148" s="581">
        <v>18.077601410934744</v>
      </c>
    </row>
    <row r="149" spans="1:2" x14ac:dyDescent="0.3">
      <c r="A149" s="46" t="s">
        <v>1162</v>
      </c>
      <c r="B149" s="581">
        <v>18.077601410934744</v>
      </c>
    </row>
    <row r="150" spans="1:2" x14ac:dyDescent="0.3">
      <c r="A150" s="46" t="s">
        <v>1163</v>
      </c>
      <c r="B150" s="581">
        <v>21.60493827160494</v>
      </c>
    </row>
    <row r="151" spans="1:2" x14ac:dyDescent="0.3">
      <c r="A151" s="46" t="s">
        <v>1164</v>
      </c>
      <c r="B151" s="581">
        <v>4.3209876543209873</v>
      </c>
    </row>
    <row r="152" spans="1:2" x14ac:dyDescent="0.3">
      <c r="A152" s="590" t="s">
        <v>1165</v>
      </c>
      <c r="B152" s="581">
        <v>2.2927689594356262</v>
      </c>
    </row>
    <row r="153" spans="1:2" x14ac:dyDescent="0.3">
      <c r="A153" s="46" t="s">
        <v>1166</v>
      </c>
      <c r="B153" s="581">
        <v>1494.7089947089946</v>
      </c>
    </row>
    <row r="154" spans="1:2" x14ac:dyDescent="0.3">
      <c r="A154" s="46" t="s">
        <v>1167</v>
      </c>
      <c r="B154" s="581">
        <v>255.73192239858906</v>
      </c>
    </row>
    <row r="155" spans="1:2" x14ac:dyDescent="0.3">
      <c r="A155" s="577" t="s">
        <v>1182</v>
      </c>
      <c r="B155" s="594">
        <v>370.37037037037038</v>
      </c>
    </row>
    <row r="156" spans="1:2" x14ac:dyDescent="0.3">
      <c r="A156" s="577" t="s">
        <v>1183</v>
      </c>
      <c r="B156" s="594">
        <v>370.37037037037038</v>
      </c>
    </row>
    <row r="157" spans="1:2" x14ac:dyDescent="0.3">
      <c r="A157" s="577" t="s">
        <v>1184</v>
      </c>
      <c r="B157" s="594">
        <v>432.09876543209879</v>
      </c>
    </row>
    <row r="158" spans="1:2" x14ac:dyDescent="0.3">
      <c r="A158" s="577" t="s">
        <v>1185</v>
      </c>
      <c r="B158" s="594">
        <v>432.09876543209879</v>
      </c>
    </row>
    <row r="159" spans="1:2" x14ac:dyDescent="0.3">
      <c r="A159" s="576" t="s">
        <v>922</v>
      </c>
      <c r="B159" s="594">
        <v>480.59964726631392</v>
      </c>
    </row>
    <row r="160" spans="1:2" x14ac:dyDescent="0.3">
      <c r="A160" s="576" t="s">
        <v>1186</v>
      </c>
      <c r="B160" s="594">
        <v>480.59964726631392</v>
      </c>
    </row>
    <row r="161" spans="1:2" x14ac:dyDescent="0.3">
      <c r="A161" s="576" t="s">
        <v>1187</v>
      </c>
      <c r="B161" s="594">
        <v>564.37389770723109</v>
      </c>
    </row>
    <row r="162" spans="1:2" x14ac:dyDescent="0.3">
      <c r="A162" s="576" t="s">
        <v>1188</v>
      </c>
      <c r="B162" s="594">
        <v>564.37389770723109</v>
      </c>
    </row>
    <row r="163" spans="1:2" x14ac:dyDescent="0.3">
      <c r="A163" s="575" t="s">
        <v>1189</v>
      </c>
      <c r="B163" s="594">
        <v>52.835097001763664</v>
      </c>
    </row>
    <row r="164" spans="1:2" x14ac:dyDescent="0.3">
      <c r="A164" s="575" t="s">
        <v>1190</v>
      </c>
      <c r="B164" s="594">
        <v>2164.5017636684306</v>
      </c>
    </row>
    <row r="165" spans="1:2" x14ac:dyDescent="0.3">
      <c r="A165" s="575" t="s">
        <v>1191</v>
      </c>
      <c r="B165" s="594">
        <v>260.14109347442684</v>
      </c>
    </row>
    <row r="166" spans="1:2" x14ac:dyDescent="0.3">
      <c r="A166" s="575" t="s">
        <v>1192</v>
      </c>
      <c r="B166" s="594">
        <v>299.82363315696648</v>
      </c>
    </row>
    <row r="167" spans="1:2" x14ac:dyDescent="0.3">
      <c r="A167" s="575" t="s">
        <v>1193</v>
      </c>
      <c r="B167" s="594">
        <v>260.14109347442684</v>
      </c>
    </row>
    <row r="168" spans="1:2" x14ac:dyDescent="0.3">
      <c r="A168" s="575" t="s">
        <v>728</v>
      </c>
      <c r="B168" s="594">
        <v>299.82363315696648</v>
      </c>
    </row>
    <row r="169" spans="1:2" x14ac:dyDescent="0.3">
      <c r="A169" s="575" t="s">
        <v>1194</v>
      </c>
      <c r="B169" s="594">
        <v>286.59611992945327</v>
      </c>
    </row>
    <row r="170" spans="1:2" x14ac:dyDescent="0.3">
      <c r="A170" s="575" t="s">
        <v>1195</v>
      </c>
      <c r="B170" s="594">
        <v>343.9153439153439</v>
      </c>
    </row>
    <row r="171" spans="1:2" x14ac:dyDescent="0.3">
      <c r="A171" s="575" t="s">
        <v>1196</v>
      </c>
      <c r="B171" s="594">
        <v>98.76543209876543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ATMOS KOTLE NA PELETY 1.3.2025</vt:lpstr>
      <vt:lpstr>ATMOS KOTLE NA T.PAL. 1.3.2025</vt:lpstr>
      <vt:lpstr>ATMOS ND A PRÍSLUŠ. 1.1.2025</vt:lpstr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2025-03-25T07:24:47Z</dcterms:modified>
</cp:coreProperties>
</file>